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<sst xmlns="http://schemas.openxmlformats.org/spreadsheetml/2006/main" count="39" uniqueCount="31">
  <si>
    <t>2023年“C”项目道路沥青面层工程工程量清单与报价表（第二次）</t>
  </si>
  <si>
    <t>工程名称：</t>
  </si>
  <si>
    <t>道路沥青面层工程</t>
  </si>
  <si>
    <t>序号</t>
  </si>
  <si>
    <t>项目名称</t>
  </si>
  <si>
    <t>项目特征描述</t>
  </si>
  <si>
    <t>计量
单位</t>
  </si>
  <si>
    <t>限价</t>
  </si>
  <si>
    <t>投标报价</t>
  </si>
  <si>
    <t>工程量</t>
  </si>
  <si>
    <t>单价</t>
  </si>
  <si>
    <t>合价</t>
  </si>
  <si>
    <t>税前综合单价组成（元）</t>
  </si>
  <si>
    <t>税前综合单价
d=a+b+c</t>
  </si>
  <si>
    <t>税金（9%）
e=d*9%</t>
  </si>
  <si>
    <t>含税全费用综合单价
f=d+e</t>
  </si>
  <si>
    <t>含税合价</t>
  </si>
  <si>
    <t>施工单价（含人工、机械等）
(a)</t>
  </si>
  <si>
    <t>材料单价
（含主材、辅材及损耗等）(b)</t>
  </si>
  <si>
    <t>综合费（管理费、利润等）
c=(a+b)*费率</t>
  </si>
  <si>
    <t xml:space="preserve"> </t>
  </si>
  <si>
    <t>道路工程</t>
  </si>
  <si>
    <t>芝麻灰花岗岩边带石300*50*600</t>
  </si>
  <si>
    <t>1.材料品种、规格：芝麻灰花岗岩边带石300*50*600（主材甲供）
2.找平层厚度、砂浆配合比：砂浆综合考虑（乙供材）
3.材料场内转运:包含一次或多次材料转运
4.其他未尽事项详见图纸；满足设计、规范、施工、验收要求</t>
  </si>
  <si>
    <t>㎡</t>
  </si>
  <si>
    <t>沥青混凝土AC-20C下面层厚60mm</t>
  </si>
  <si>
    <t>1.沥青品种：沥青混凝土AC-20C下面层厚60mm（含乳化沥青透层油0.7~1.5L/㎡、改性乳化沥青稀浆封层厚8mm）
2.厚度： 60mm                                      3.施工内容:包含施工场地内道路清理、水稳层上泥浆冲洗以及地形平整、铺筑沥青、乳化沥青透油层0.7~1.5L/㎡以及8mm厚改性乳化沥青稀浆封层。           4.其他未尽事项详见图纸；满足设计、规范、施工、验收要求</t>
  </si>
  <si>
    <t>改性沥青玛蹄脂SMA-13上面层厚40mm</t>
  </si>
  <si>
    <t>1.沥青品种： 改性沥青玛蹄脂SMA-13上面层厚40mm（含0.3~0.6kg/㎡改性乳化沥青粘层）
2.厚度：40mm。                                       3.施工内容:包含地形平整、铺筑沥青、0.3~0.6kg/㎡改性乳化沥青粘层。                                      4.其他未尽事项详见图纸；满足设计、规范、施工、验收要求</t>
  </si>
  <si>
    <t>合　　计</t>
  </si>
  <si>
    <t>报价说明：1、投标人需按提供的报价格式要求及公式填报价格明细，未按提供格式填报价格明细、所报总价高于最高限价的均为无效报价，采购人不予接受。同时在工程量清单中公布最高全费用单价限价，投标人的全费用综合单价也不得超过综合单价限价，否则，采购人将不予以接受。2、“施工单价（a）”是指完成本清单项每单位工程量所需的所有人工、机械等费用，“材料单价（b）”是指完成本清单项每单位工程量所需的主材、辅材及损耗等费用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</si>
</sst>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indexed="8"/>
      <name val="宋体"/>
      <charset val="134"/>
    </font>
    <font>
      <b/>
      <sz val="16"/>
      <color indexed="0"/>
      <name val="宋体"/>
      <charset val="134"/>
    </font>
    <font>
      <sz val="10"/>
      <color indexed="0"/>
      <name val="宋体"/>
      <charset val="134"/>
    </font>
    <font>
      <b/>
      <sz val="10"/>
      <color indexed="0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7" applyNumberFormat="0" applyAlignment="0" applyProtection="0">
      <alignment vertical="center"/>
    </xf>
    <xf numFmtId="0" fontId="20" fillId="11" borderId="3" applyNumberFormat="0" applyAlignment="0" applyProtection="0">
      <alignment vertical="center"/>
    </xf>
    <xf numFmtId="0" fontId="21" fillId="12" borderId="8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1"/>
  <sheetViews>
    <sheetView tabSelected="1" workbookViewId="0">
      <selection activeCell="A1" sqref="A1:P1"/>
    </sheetView>
  </sheetViews>
  <sheetFormatPr defaultColWidth="9" defaultRowHeight="14.25"/>
  <cols>
    <col min="1" max="1" width="4.875" style="2" customWidth="1"/>
    <col min="2" max="2" width="15.25" style="3" customWidth="1"/>
    <col min="3" max="3" width="40.625" style="3" customWidth="1"/>
    <col min="4" max="4" width="5.375" style="2"/>
    <col min="5" max="5" width="5.125" style="2"/>
    <col min="6" max="6" width="5.25" style="2" customWidth="1"/>
    <col min="7" max="7" width="11.625" style="2"/>
    <col min="8" max="8" width="2.875" style="2" customWidth="1"/>
    <col min="9" max="9" width="8.625" style="2" customWidth="1"/>
    <col min="10" max="10" width="10.875" style="2" customWidth="1"/>
    <col min="11" max="11" width="11.875" style="2" customWidth="1"/>
    <col min="12" max="12" width="14.125" style="2" customWidth="1"/>
    <col min="13" max="15" width="11.5" style="2" customWidth="1"/>
    <col min="16" max="16" width="12.625" style="2" customWidth="1"/>
    <col min="17" max="16384" width="9" style="2"/>
  </cols>
  <sheetData>
    <row r="1" ht="20.25" spans="1:16">
      <c r="A1" s="4" t="s">
        <v>0</v>
      </c>
      <c r="B1" s="5"/>
      <c r="C1" s="5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s="1" customFormat="1" spans="1:16">
      <c r="A2" s="6" t="s">
        <v>1</v>
      </c>
      <c r="B2" s="7"/>
      <c r="C2" s="7" t="s">
        <v>2</v>
      </c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</row>
    <row r="3" ht="13.5" spans="1:16">
      <c r="A3" s="8" t="s">
        <v>3</v>
      </c>
      <c r="B3" s="9" t="s">
        <v>4</v>
      </c>
      <c r="C3" s="8" t="s">
        <v>5</v>
      </c>
      <c r="D3" s="8" t="s">
        <v>6</v>
      </c>
      <c r="E3" s="8" t="s">
        <v>7</v>
      </c>
      <c r="F3" s="8"/>
      <c r="G3" s="8"/>
      <c r="H3" s="8"/>
      <c r="I3" s="8"/>
      <c r="J3" s="17" t="s">
        <v>8</v>
      </c>
      <c r="K3" s="17"/>
      <c r="L3" s="17"/>
      <c r="M3" s="17"/>
      <c r="N3" s="17"/>
      <c r="O3" s="17"/>
      <c r="P3" s="17"/>
    </row>
    <row r="4" ht="13.5" spans="1:16">
      <c r="A4" s="8"/>
      <c r="B4" s="9"/>
      <c r="C4" s="8"/>
      <c r="D4" s="8"/>
      <c r="E4" s="8" t="s">
        <v>9</v>
      </c>
      <c r="F4" s="8"/>
      <c r="G4" s="8" t="s">
        <v>10</v>
      </c>
      <c r="H4" s="8" t="s">
        <v>11</v>
      </c>
      <c r="I4" s="8"/>
      <c r="J4" s="17" t="s">
        <v>12</v>
      </c>
      <c r="K4" s="17"/>
      <c r="L4" s="17"/>
      <c r="M4" s="17" t="s">
        <v>13</v>
      </c>
      <c r="N4" s="17" t="s">
        <v>14</v>
      </c>
      <c r="O4" s="17" t="s">
        <v>15</v>
      </c>
      <c r="P4" s="17" t="s">
        <v>16</v>
      </c>
    </row>
    <row r="5" ht="48" spans="1:16">
      <c r="A5" s="8"/>
      <c r="B5" s="9"/>
      <c r="C5" s="8"/>
      <c r="D5" s="8"/>
      <c r="E5" s="8"/>
      <c r="F5" s="8"/>
      <c r="G5" s="8"/>
      <c r="H5" s="8"/>
      <c r="I5" s="8"/>
      <c r="J5" s="17" t="s">
        <v>17</v>
      </c>
      <c r="K5" s="17" t="s">
        <v>18</v>
      </c>
      <c r="L5" s="17" t="s">
        <v>19</v>
      </c>
      <c r="M5" s="17"/>
      <c r="N5" s="17"/>
      <c r="O5" s="17"/>
      <c r="P5" s="17"/>
    </row>
    <row r="6" ht="13.5" spans="1:16">
      <c r="A6" s="10" t="s">
        <v>20</v>
      </c>
      <c r="B6" s="11" t="s">
        <v>21</v>
      </c>
      <c r="C6" s="11" t="s">
        <v>20</v>
      </c>
      <c r="D6" s="10" t="s">
        <v>20</v>
      </c>
      <c r="E6" s="10" t="s">
        <v>20</v>
      </c>
      <c r="F6" s="10"/>
      <c r="G6" s="10" t="s">
        <v>20</v>
      </c>
      <c r="H6" s="10" t="s">
        <v>20</v>
      </c>
      <c r="I6" s="10"/>
      <c r="J6" s="10"/>
      <c r="K6" s="10"/>
      <c r="L6" s="10"/>
      <c r="M6" s="10"/>
      <c r="N6" s="10"/>
      <c r="O6" s="10"/>
      <c r="P6" s="10" t="s">
        <v>20</v>
      </c>
    </row>
    <row r="7" ht="90" customHeight="1" spans="1:16">
      <c r="A7" s="10">
        <v>1</v>
      </c>
      <c r="B7" s="11" t="s">
        <v>22</v>
      </c>
      <c r="C7" s="11" t="s">
        <v>23</v>
      </c>
      <c r="D7" s="10" t="s">
        <v>24</v>
      </c>
      <c r="E7" s="10">
        <f>1258*0.3*2</f>
        <v>754.8</v>
      </c>
      <c r="F7" s="10"/>
      <c r="G7" s="12">
        <v>65</v>
      </c>
      <c r="H7" s="10">
        <f>E7*G7</f>
        <v>49062</v>
      </c>
      <c r="I7" s="10"/>
      <c r="J7" s="15"/>
      <c r="K7" s="15"/>
      <c r="L7" s="15"/>
      <c r="M7" s="15">
        <f>J7+K7+L7</f>
        <v>0</v>
      </c>
      <c r="N7" s="15">
        <f>M7*0.09</f>
        <v>0</v>
      </c>
      <c r="O7" s="15">
        <f>M7+N7</f>
        <v>0</v>
      </c>
      <c r="P7" s="15">
        <f>E7*O7</f>
        <v>0</v>
      </c>
    </row>
    <row r="8" ht="120" customHeight="1" spans="1:16">
      <c r="A8" s="10">
        <v>2</v>
      </c>
      <c r="B8" s="13" t="s">
        <v>25</v>
      </c>
      <c r="C8" s="14" t="s">
        <v>26</v>
      </c>
      <c r="D8" s="10" t="s">
        <v>24</v>
      </c>
      <c r="E8" s="15">
        <v>7000</v>
      </c>
      <c r="F8" s="15"/>
      <c r="G8" s="12">
        <v>77</v>
      </c>
      <c r="H8" s="10">
        <f>E8*G8</f>
        <v>539000</v>
      </c>
      <c r="I8" s="10"/>
      <c r="J8" s="18"/>
      <c r="K8" s="15"/>
      <c r="L8" s="15"/>
      <c r="M8" s="15">
        <f>J8+K8+L8</f>
        <v>0</v>
      </c>
      <c r="N8" s="15">
        <f>M8*0.09</f>
        <v>0</v>
      </c>
      <c r="O8" s="15">
        <f>M8+N8</f>
        <v>0</v>
      </c>
      <c r="P8" s="15">
        <f>E8*O8</f>
        <v>0</v>
      </c>
    </row>
    <row r="9" ht="102.75" customHeight="1" spans="1:16">
      <c r="A9" s="10">
        <v>3</v>
      </c>
      <c r="B9" s="13" t="s">
        <v>27</v>
      </c>
      <c r="C9" s="14" t="s">
        <v>28</v>
      </c>
      <c r="D9" s="10" t="s">
        <v>24</v>
      </c>
      <c r="E9" s="15">
        <v>7000</v>
      </c>
      <c r="F9" s="15"/>
      <c r="G9" s="12">
        <v>56</v>
      </c>
      <c r="H9" s="10">
        <f>E9*G9</f>
        <v>392000</v>
      </c>
      <c r="I9" s="10"/>
      <c r="J9" s="18"/>
      <c r="K9" s="15"/>
      <c r="L9" s="15"/>
      <c r="M9" s="15">
        <f>J9+K9+L9</f>
        <v>0</v>
      </c>
      <c r="N9" s="15">
        <f>M9*0.09</f>
        <v>0</v>
      </c>
      <c r="O9" s="15">
        <f>M9+N9</f>
        <v>0</v>
      </c>
      <c r="P9" s="15">
        <f>E9*O9</f>
        <v>0</v>
      </c>
    </row>
    <row r="10" ht="13.5" spans="1:16">
      <c r="A10" s="10" t="s">
        <v>29</v>
      </c>
      <c r="B10" s="11"/>
      <c r="C10" s="11"/>
      <c r="D10" s="10"/>
      <c r="E10" s="10"/>
      <c r="F10" s="10"/>
      <c r="G10" s="10"/>
      <c r="H10" s="10">
        <f>SUM(H7:I9)</f>
        <v>980062</v>
      </c>
      <c r="I10" s="10"/>
      <c r="J10" s="10"/>
      <c r="K10" s="10"/>
      <c r="L10" s="10"/>
      <c r="M10" s="10"/>
      <c r="N10" s="10"/>
      <c r="O10" s="10"/>
      <c r="P10" s="10">
        <f>SUM(P7:P9)</f>
        <v>0</v>
      </c>
    </row>
    <row r="11" ht="54.95" customHeight="1" spans="1:16">
      <c r="A11" s="16" t="s">
        <v>30</v>
      </c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</row>
  </sheetData>
  <mergeCells count="28">
    <mergeCell ref="A1:P1"/>
    <mergeCell ref="A2:B2"/>
    <mergeCell ref="C2:P2"/>
    <mergeCell ref="E3:I3"/>
    <mergeCell ref="J3:P3"/>
    <mergeCell ref="J4:L4"/>
    <mergeCell ref="E6:F6"/>
    <mergeCell ref="H6:I6"/>
    <mergeCell ref="E7:F7"/>
    <mergeCell ref="H7:I7"/>
    <mergeCell ref="E8:F8"/>
    <mergeCell ref="H8:I8"/>
    <mergeCell ref="E9:F9"/>
    <mergeCell ref="H9:I9"/>
    <mergeCell ref="A10:G10"/>
    <mergeCell ref="H10:I10"/>
    <mergeCell ref="A11:P11"/>
    <mergeCell ref="A3:A5"/>
    <mergeCell ref="B3:B5"/>
    <mergeCell ref="C3:C5"/>
    <mergeCell ref="D3:D5"/>
    <mergeCell ref="G4:G5"/>
    <mergeCell ref="M4:M5"/>
    <mergeCell ref="N4:N5"/>
    <mergeCell ref="O4:O5"/>
    <mergeCell ref="P4:P5"/>
    <mergeCell ref="E4:F5"/>
    <mergeCell ref="H4:I5"/>
  </mergeCells>
  <pageMargins left="0.17" right="0.16" top="0.66" bottom="0.83" header="0.511811023622047" footer="0.511811023622047"/>
  <pageSetup paperSize="9" scale="8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天下安</cp:lastModifiedBy>
  <dcterms:created xsi:type="dcterms:W3CDTF">2023-05-06T05:50:00Z</dcterms:created>
  <cp:lastPrinted>2023-05-18T10:26:00Z</cp:lastPrinted>
  <dcterms:modified xsi:type="dcterms:W3CDTF">2023-05-29T09:15:25Z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B9574A3B6015444CBC633484A1C72425_13</vt:lpwstr>
  </property>
  <property fmtid="{D5CDD505-2E9C-101B-9397-08002B2CF9AE}" pid="3" name="KSOProductBuildVer">
    <vt:lpwstr>2052-11.1.0.14309</vt:lpwstr>
  </property>
</Properties>
</file>