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<sst xmlns="http://schemas.openxmlformats.org/spreadsheetml/2006/main" count="157" uniqueCount="103">
  <si>
    <t>2023年“P”项目截污干管工程量清单与报价表</t>
  </si>
  <si>
    <t/>
  </si>
  <si>
    <t>序号</t>
  </si>
  <si>
    <t>项目名称</t>
  </si>
  <si>
    <t>项目特征描述</t>
  </si>
  <si>
    <t>计量
单位</t>
  </si>
  <si>
    <t>工程量</t>
  </si>
  <si>
    <t>全费用单价限价（元）</t>
  </si>
  <si>
    <t>班组所报全费用单价（元）</t>
  </si>
  <si>
    <t>合价（元）</t>
  </si>
  <si>
    <t>备注</t>
  </si>
  <si>
    <t>管沟土石方</t>
  </si>
  <si>
    <t>基坑、沟槽土石方开挖</t>
  </si>
  <si>
    <t xml:space="preserve">1.基础类型：综合考虑
2.挖土深度：综合
3.挖土方式：由投标人自行考虑，包含在投标报价中。
4.场内转运：由投标人自行考虑，包含在投标报价中。
5.投标人应对施工现场及周边条件进行仔细勘察，充分考虑各种因素，综合报价。
6.回填后的碾压密实度应达到设计和规范要求。
</t>
  </si>
  <si>
    <t>m3</t>
  </si>
  <si>
    <t>基坑、沟槽土石方回填</t>
  </si>
  <si>
    <t xml:space="preserve">1.基础类型：综合考虑
2.回填深度：综合
3.回填方式：由投标人自行考虑，包含在投标报价中。
4.场内转运：由投标人自行考虑，包含在投标报价中。
5.投标人应对施工现场及周边条件进行仔细勘察，充分考虑各种因素，综合报价。
6.回填打夯后的碾压密实度应达到设计和规范要求。
</t>
  </si>
  <si>
    <t>余土场内弃置</t>
  </si>
  <si>
    <t xml:space="preserve">1.弃土类型：综合考虑
2.场内弃置：运至甲方指定场内位置，场内运输费用包含在投标报价中。
3.投标人应对施工现场及周边条件进行仔细勘察，充分考虑各种因素，综合报价。
</t>
  </si>
  <si>
    <t>管道砂垫层、基础</t>
  </si>
  <si>
    <t xml:space="preserve">1.垫层类型：粗砂或砂砾垫层
2.垫层厚度及材质要求：详设计施工图
3.材料运输方式及运距：投标人自行确定
4.做法：满足设计及现行施工技术、质量验收规范要求             5.材料场内运输、转运费用已综合考虑在单价中                                  
</t>
  </si>
  <si>
    <t>管道粗砂回填</t>
  </si>
  <si>
    <t xml:space="preserve">1.回填类型：粗砂回填
2.回填厚度及材质要求：详设计施工图
3.材料运输方式及运距：投标人自行确定
4.做法：满足设计及现行施工技术、质量验收规范要求             5.材料场内运输、转运费用已综合考虑在单价中                                     
</t>
  </si>
  <si>
    <t>管道砂石分层回填</t>
  </si>
  <si>
    <t xml:space="preserve">1.回填类型：砂石回填
2.回填厚度及材质要求：详设计施工图
3.材料运输方式及运距：投标人自行确定
4.做法：满足设计及现行施工技术、质量验收规范要求             5.材料场内运输、转运费用已综合考虑在单价中                                    
</t>
  </si>
  <si>
    <t>管道安装</t>
  </si>
  <si>
    <t>钢筋砼排水顶管安装 D1200</t>
  </si>
  <si>
    <t>1.名称：钢筋砼排水顶管安装
2.安装方式：满足设计及规范要求
3.管材规格： D1200 II级管（甲供材料）
4.深度：综合
5.管道接口处理：满足设计和施工验收规范要求
6.闭水试验：满足设计和施工验收规范要求
7.废弃料的运输方式、场内外运距：投标人自行考虑
8.其余做法：满足设计及施工验收规范要求</t>
  </si>
  <si>
    <t>m</t>
  </si>
  <si>
    <t>高密度聚乙烯双壁波纹管(HDPE)DN500</t>
  </si>
  <si>
    <t>1.名称：高密度聚乙烯双壁波纹管(HDPE)
2.安装方式：满足设计及规范要求
3.管材规格： DN500 SN8（甲供材料）
4.深度：综合 
5.管道接口处理：满足设计和施工验收规范要求
6.闭水试验：满足设计和施工验收规范要求
7.废弃料的运输方式、场内外运距：投标人自行考虑
9.其余做法：满足设计及施工验收规范要求</t>
  </si>
  <si>
    <t>HDPE聚乙烯增强钢带螺旋波纹管 DN1000</t>
  </si>
  <si>
    <t>1.名称：HDPE聚乙烯增强钢带螺旋波纹管 
2.安装方式：满足设计及规范要求
3.管材规格： DN1000 SN8（甲供材料）
4.深度：综合 
5.管道接口处理：满足设计和施工验收规范要求
6.闭水试验：满足设计和施工验收规范要求
7.废弃料的运输方式、场内外运距：投标人自行考虑
9.其余做法：满足设计及施工验收规范要求</t>
  </si>
  <si>
    <t>HDPE聚乙烯增强钢带螺旋波纹管 DN1200</t>
  </si>
  <si>
    <t>1.名称：HDPE聚乙烯增强钢带螺旋波纹管 
2.安装方式：满足设计及规范要求
3.管材规格： DN1200 SN8（甲供材料）
4.深度：综合 
5.管道接口处理：满足设计和施工验收规范要求
6.闭水试验：满足设计和施工验收规范要求
7.废弃料的运输方式、场内外运距：投标人自行考虑
9.其余做法：满足设计及施工验收规范要求</t>
  </si>
  <si>
    <t>检查井</t>
  </si>
  <si>
    <t>C10混凝土垫层</t>
  </si>
  <si>
    <t>1.混凝土垫层类型及高度：综合考虑
2.混凝土等级：综合考虑（混凝土甲供）
3.砼现场泵送采用的机械种类及方式：投标人自行确定，泵送费用和泵送运距已综合考虑在单价中                                                                                                                                         4.材料场内运输、转运费用由投标人综合考虑，包含在投标报价中。  
5.做法：满足设计及现行施工技术、质量验收规范要求。预留φ30泄水孔（1500*1500方格网布置），底部排水沟制作等。                                                                                                                                                                                6.甲供砼材料损耗量控制在3%以内，超出损耗部分由投标人承担；损耗小于3%，节约部分的50%作为投标人奖励。</t>
  </si>
  <si>
    <t>C25底板</t>
  </si>
  <si>
    <t>1.混凝土底板类型及高度：综合考虑
2.混凝土等级：综合考虑（混凝土甲供）
3.砼现场泵送采用的机械种类及方式：投标人自行确定，泵送费用和泵送运距已综合考虑在单价中                                                                                                                                         4.材料场内运输、转运费用由投标人综合考虑，包含在投标报价中。  
5.做法：满足设计及现行施工技术、质量验收规范要求。预留φ30泄水孔（1500*1500方格网布置），底部排水沟制作等。                                                                                                                                                                                6.甲供砼材料损耗量控制在3%以内，超出损耗部分由投标人承担；损耗小于3%，节约部分的50%作为投标人奖励。</t>
  </si>
  <si>
    <t>C25井壁</t>
  </si>
  <si>
    <t>1.混凝土井壁类型及高度：综合考虑
2.混凝土等级：综合考虑（混凝土甲供）
3.砼现场泵送采用的机械种类及方式：投标人自行确定，泵送费用和泵送运距已综合考虑在单价中                                                                                                                                         4.材料场内运输、转运费用由投标人综合考虑，包含在投标报价中。  
5.做法：满足设计及现行施工技术、质量验收规范要求。           6.塑钢爬梯制安由投标人综合考虑，包含在投标报价中。                                                                                                                                                                            7.甲供砼材料损耗量控制在3%以内，超出损耗部分由投标人承担；损耗小于3%，节约部分的50%作为投标人奖励。</t>
  </si>
  <si>
    <t>井墙、底板钢筋φ12</t>
  </si>
  <si>
    <t>1.钢筋种类、规格：螺纹钢HRB400 φ12
2.投标人综合考虑制作、安装及埋设的方式，无论采用预留、植筋或其他方式施工,其所有费用均包括在所报综合单价中不再另行计取
3.做法：满足设计及现行施工技术、质量验收规范要求                                 4.材料场内运输、转运费用已综合考虑在单价中</t>
  </si>
  <si>
    <t>t</t>
  </si>
  <si>
    <t>底板模板</t>
  </si>
  <si>
    <t>1.支模高度：综合
2.模板类型：木模、组合钢模板、竹胶合板等综合
3.支架材料：钢管、竹、木支架综合，断面尺寸、材质、工艺等符合设计和施工验收规范要求
4.本项目投标人应根据施工经验,现场实际情况和企业自身情况综合报价,不论采用何种支模方式均按报价执行                                                                5.材料场内运输、转运费用已综合考虑在单价中</t>
  </si>
  <si>
    <t>m2</t>
  </si>
  <si>
    <t>井墙模板</t>
  </si>
  <si>
    <t>流槽砌砖M7.5水泥砂浆MU10砖</t>
  </si>
  <si>
    <t>1.砖品种、规格、强度等级：MU10砖
2.溜槽尺寸：详设计施工图
3.砂浆强度等级：M7.5干混砂浆
4.砂浆拌和料要求：预拌干混砂浆，此单价已包含砂浆运输，由投标人综合考虑
5.做法：满足设计及现行施工技术、质量验收规范要求                                             7.材料场内运输、转运费用已综合考虑在单价中</t>
  </si>
  <si>
    <t xml:space="preserve">流槽20mm厚1：2防水水泥砂浆抹面  </t>
  </si>
  <si>
    <t>1.找平层厚度、砂浆配合比：20厚1:2水泥砂浆抹面
2.砂浆拌和料要求：预拌干混砂浆，此单价已包含砂浆运输和储罐租金等费用，由投标人综合考虑
3.其他：投标人应综合考虑抹灰基层可能的不平整，而进行相关修补的费用
4.做法：满足设计及现行技术、质量验收规范要求                                  5.材料场内运输、转运费用已综合考虑在单价中</t>
  </si>
  <si>
    <t>φ700/800预制混凝土井筒(C30混凝土井圈））</t>
  </si>
  <si>
    <t>1.名称：预制混凝土井筒
2.安装方式：满足设计及规范要求
3.管材规格：φ700/800
4.深度：综合
5.管道接口处理：满足设计和施工验收规范要求
6.闭水试验：满足设计和施工验收规范要求
7.废弃料的运输方式、场内外运距：投标人自行考虑
8.其余做法：满足设计及施工验收规范要求</t>
  </si>
  <si>
    <t>C25混凝土井盖</t>
  </si>
  <si>
    <t>1.混凝土井盖类型及高度：综合考虑
2.混凝土等级：综合考虑（混凝土甲供）
3.砼现场泵送采用的机械种类及方式：投标人自行确定，泵送费用和泵送运距已综合考虑在单价中                                                                                                                                         4.材料场内运输、转运费用由投标人综合考虑，包含在投标报价中。  
5.做法：满足设计及现行施工技术、质量验收规范要求。                                                                                                                                                                             6.甲供砼材料损耗量控制在3%以内，超出损耗部分由投标人承担；损耗小于3%，节约部分的50%作为投标人奖励。</t>
  </si>
  <si>
    <t>C30混凝土井圈φ700/800铸铁井盖及支座和防坠网</t>
  </si>
  <si>
    <t>1.名称：C30混凝土井圈φ700/800铸铁井盖及支座和防坠网
2.材质：φ700/800铸铁井盖及支座
3.规格：满足《检查井盖》GB/T23858—2009的选型要求                                                                                                    4.检查井内部设置尼龙防坠网，承载力≥100kg。
5.其余做法：满足设计及施工验收规范要求</t>
  </si>
  <si>
    <t>座</t>
  </si>
  <si>
    <t>井盖钢筋制安</t>
  </si>
  <si>
    <t>1.钢筋种类、规格：螺纹钢HRB400E 综合
2.投标人综合考虑制作、安装及埋设的方式，无论采用预留、植筋或其他方式施工,其所有费用均包括在所报综合单价中不再另行计取
3.做法：满足设计及现行施工技术、质量验收规范要求                                 4.材料场内运输、转运费用已综合考虑在单价中</t>
  </si>
  <si>
    <t>顶管井</t>
  </si>
  <si>
    <t>基坑土石方开挖</t>
  </si>
  <si>
    <t>1.基础类型：综合考虑
2.挖土深度：综合
3.挖土方式：由投标人自行考虑，包含在投标报价中。
4.场内转运：由投标人自行考虑，包含在投标报价中。
5.投标人应对施工现场及周边条件进行仔细勘察，充分考虑各种因素，综合报价。
6.回填后的碾压密实度应达到设计和规范要求。</t>
  </si>
  <si>
    <t>1.基础类型：综合考虑
2.回填深度：综合
3.回填方式：由投标人自行考虑，包含在投标报价中。
4.场内转运：由投标人自行考虑，包含在投标报价中。
5.投标人应对施工现场及周边条件进行仔细勘察，充分考虑各种因素，综合报价。
6.回填打夯后的碾压密实度应达到设计和规范要求。</t>
  </si>
  <si>
    <t>1.弃土类型：综合考虑
2.场内弃置：运至甲方指定场内位置，场内运输费用包含在投标报价中。
3.投标人应对施工现场及周边条件进行仔细勘察，充分考虑各种因素，综合报价。</t>
  </si>
  <si>
    <t>500*500*500集水坑 厚200 C20砼</t>
  </si>
  <si>
    <t>1.构件类型：综合考虑
2.混凝土等级：综合考虑（混凝土甲供）
3.砼现场泵送采用的机械种类及方式：投标人自行确定，泵送费用和泵送运距已综合考虑在单价中                                                                                                                                         4.材料场内运输、转运费用由投标人综合考虑，包含在投标报价中。  
5.做法：满足设计及现行施工技术、质量验收规范要求                                                                                                                                                                                6.甲供砼材料损耗量控制在3%以内，超出损耗部分由投标人承担；损耗小于3%，节约部分的50%作为投标人奖励。</t>
  </si>
  <si>
    <t>200厚卵石垫层</t>
  </si>
  <si>
    <t xml:space="preserve">1.垫层类型：200厚卵石垫层
2.垫层厚度及材质要求：详设计施工图
3.材料运输方式及运距：投标人自行确定
4.做法：满足设计及现行施工技术、质量验收规范要求             5.材料场内运输、转运费用已综合考虑在单价中                                     
</t>
  </si>
  <si>
    <t>井底板300厚C20砼</t>
  </si>
  <si>
    <t>1.混凝土井底板类型及高度：综合考虑
2.混凝土等级：综合考虑（混凝土甲供）
3.砼现场泵送采用的机械种类及方式：投标人自行确定，泵送费用和泵送运距已综合考虑在单价中                                                                                                                                         4.材料场内运输、转运费用由投标人综合考虑，包含在投标报价中。  
5.做法：满足设计及现行施工技术、质量验收规范要求。预留φ30泄水孔（1500*1500方格网布置），底部排水沟制作等。                                                                                                                                                                                6.甲供砼材料损耗量控制在3%以内，超出损耗部分由投标人承担；损耗小于3%，节约部分的50%作为投标人奖励。</t>
  </si>
  <si>
    <t>井底板模板安拆</t>
  </si>
  <si>
    <t>工作坑、接收坑护壁C30</t>
  </si>
  <si>
    <t>1.混凝土工作坑、接收坑护壁类型及高度：综合考虑
2.混凝土等级：综合考虑（混凝土甲供）
3.砼现场泵送采用的机械种类及方式：投标人自行确定，泵送费用和泵送运距已综合考虑在单价中                                                                                                                                         4.材料场内运输、转运费用由投标人综合考虑，包含在投标报价中。  
5.做法：满足设计及现行施工技术、质量验收规范要求。预留φ30泄水孔（1500*1500方格网布置），底部排水沟制作等。                                                                                                                                                                                6.甲供砼材料损耗量控制在3%以内，超出损耗部分由投标人承担；损耗小于3%，节约部分的50%作为投标人奖励。</t>
  </si>
  <si>
    <t>工作坑、接收坑护壁模板安拆</t>
  </si>
  <si>
    <t>座浆</t>
  </si>
  <si>
    <t>1.找平层厚度、砂浆配合比：1:2防水水泥砂浆（抹三角灰均用1:21防水水泥砂浆）
2.砂浆拌和料要求：预拌干混砂浆，此单价已包含砂浆运输和储罐租金等费用，由投标人综合考虑
3.其他：投标人应综合考虑抹灰基层可能的不平整，而进行相关修补的费用
4.做法：满足设计及现行技术、质量验收规范要求                                  5.材料场内运输、转运费用已综合考虑在单价中</t>
  </si>
  <si>
    <t>后座板C30</t>
  </si>
  <si>
    <t>1.混凝土后座板类型及高度：综合考虑
2.混凝土等级：综合考虑（混凝土甲供）
3.砼现场泵送采用的机械种类及方式：投标人自行确定，泵送费用和泵送运距已综合考虑在单价中                                                                                                                                         4.材料场内运输、转运费用由投标人综合考虑，包含在投标报价中。  
5.做法：满足设计及现行施工技术、质量验收规范要求。预留φ30泄水孔（1500*1500方格网布置），底部排水沟制作等。                                                                                                                                                                                6.甲供砼材料损耗量控制在3%以内，超出损耗部分由投标人承担；损耗小于3%，节约部分的50%作为投标人奖励。</t>
  </si>
  <si>
    <t>后座板模版安拆</t>
  </si>
  <si>
    <t>帽梁C30</t>
  </si>
  <si>
    <t>1.混凝土帽梁类型及高度：综合考虑
2.混凝土等级：综合考虑（混凝土甲供）
3.砼现场泵送采用的机械种类及方式：投标人自行确定，泵送费用和泵送运距已综合考虑在单价中                                                                                                                                         4.材料场内运输、转运费用由投标人综合考虑，包含在投标报价中。  
5.做法：满足设计及现行施工技术、质量验收规范要求。预留φ30泄水孔（1500*1500方格网布置），底部排水沟制作等。                                                                                                                                                                                6.甲供砼材料损耗量控制在3%以内，超出损耗部分由投标人承担；损耗小于3%，节约部分的50%作为投标人奖励。</t>
  </si>
  <si>
    <t>帽梁模板安拆</t>
  </si>
  <si>
    <t>C25混凝土防水坎</t>
  </si>
  <si>
    <t>1.混凝土防水坎类型及高度：综合考虑
2.混凝土等级：综合考虑（混凝土甲供）
3.砼现场泵送采用的机械种类及方式：投标人自行确定，泵送费用和泵送运距已综合考虑在单价中                                                                                                                                         4.材料场内运输、转运费用由投标人综合考虑，包含在投标报价中。  
5.做法：满足设计及现行施工技术、质量验收规范要求。预留φ30泄水孔（1500*1500方格网布置），底部排水沟制作等。                                                                                                                                                                                6.甲供砼材料损耗量控制在3%以内，超出损耗部分由投标人承担；损耗小于3%，节约部分的50%作为投标人奖励。</t>
  </si>
  <si>
    <t>防水坎模板安拆</t>
  </si>
  <si>
    <t>钢筋φ10~18</t>
  </si>
  <si>
    <t>1.钢筋种类、规格：HRB400EΦ10~18
2.投标人综合考虑制作、安装及埋设的方式，无论采用预留、植筋或其他方式施工,其所有费用均包括在所报综合单价中不再另行计取
3.做法：满足设计及现行施工技术、质量验收规范要求                                                 4.材料场内运输、转运费用已综合考虑在单价中</t>
  </si>
  <si>
    <t>25pvc排水管（预留φ40孔）</t>
  </si>
  <si>
    <t>1.排水管品种、规格：塑料排水管直径φ25mmpvc管
2.做法：满足设计及现行技术、质量验收规范要求                                  3.材料场内运输、转运费用已综合考虑在单价中</t>
  </si>
  <si>
    <t>流槽M7.5水泥砂浆MU15砖</t>
  </si>
  <si>
    <t>1.砖品种、规格、强度等级：MU15砖
2.溜槽尺寸：详设计施工图
3.砂浆强度等级：M7.5干混砂浆
4.砂浆拌和料要求：预拌干混砂浆，此单价已包含砂浆运输，由投标人综合考虑
5.做法：满足设计及现行施工技术、质量验收规范要求                                             7.材料场内运输、转运费用已综合考虑在单价中</t>
  </si>
  <si>
    <t>流槽20厚1:2水泥砂浆抹面</t>
  </si>
  <si>
    <t>地面注浆</t>
  </si>
  <si>
    <t>1.名称：地面注浆
2.浆液种类：水泥浆
3.配合比名称：42.5级普通硅酸盐水泥,水灰比为1:1
4.建渣：建渣外弃投标人自行考虑，水泥浆不得外溢或外溢造成污染破坏由投标人自行处理
5.注浆方法及压力：详设计要求
6.注浆压力试验：满足设计及施工验收规范
7.其余做法：满足设计及施工验收规范要求</t>
  </si>
  <si>
    <t>注浆管</t>
  </si>
  <si>
    <t>1.名称：注浆管
2.注浆管道：袖阀管 φ42mmPVC管（壁厚4mm）
3.注浆管道成孔：满足规范和施工要求，成孔方式投标人自行考虑
4.袖阀管钻注浆孔：孔径φ8mm，孔距按设计要求，钻孔方式投标人自行考虑
5.建渣：建渣外弃投标人自行考虑
6.其余做法：满足设计及施工验收规范要求</t>
  </si>
  <si>
    <t>顶管井级配碎石回填</t>
  </si>
  <si>
    <t xml:space="preserve">1.工作内容：级配碎石回填
2.厚度及材质要求：详设计施工图
3.材料运输方式及运距：投标人自行确定
4.做法：满足设计及现行施工技术、质量验收规范要求             5.材料场内运输、转运费用已综合考虑在单价中                                     
</t>
  </si>
  <si>
    <t>合  计</t>
  </si>
  <si>
    <t xml:space="preserve">注：
1.工程量计算规则：除项目特征单独说明外，均按2020年《四川省建设工程工程量清单计价定额》相关规定执行。
2.投标人根据施工图、施工工艺、工序及国家现行规范、自行踏勘现场后综合考虑进行报价，结算时单价不作调整;
3.全费用综合单价包含人工费、所有材料费（含辅材和周转材料费）、机械设备费、工具器具费、临时设施及措施费、大型机械进出场及场内转运费、下车费、吊装费、规费、管理费、配合费、安全文明施工费、以及各种风险费、保险费、施工过程中办理的各种手续费、降水费、排水费、各种检测费、利润、税费等完成该工作所需的全部费用，结算时无论涨跌、工程量增减或其它任何风险因素，均不作调整。                                                                                                                            
4.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（2）现场雾炮机由甲方提供，投标单位需安排人员管理使用，人工费、油费及管理费用综合考虑到投标报价中，不单独计取。（3）遮阳网由甲方提供，投标单位安排人员进行覆盖、回收、现场转移等，人工费综合考虑到投标报价中，不单独计取。
5.施工围挡及围挡上降尘设施由甲方负责并承担相关费用。
6.施工中用电由投标人采用发电机发电，所用临时配电箱、用电线路、开关箱、机具等所有材料、设备及安装费用含在综合单价中。                                             
7.管道材料检测、内窥检测和闭水试验等相关检测费用由投标人承担费用。                                                      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</si>
</sst>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0"/>
      <color indexed="0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zoomScale="85" zoomScaleNormal="85" workbookViewId="0">
      <pane xSplit="9" ySplit="2" topLeftCell="J3" activePane="bottomRight" state="frozen"/>
      <selection/>
      <selection pane="topRight"/>
      <selection pane="bottomLeft"/>
      <selection pane="bottomRight" activeCell="G4" sqref="G4"/>
    </sheetView>
  </sheetViews>
  <sheetFormatPr defaultColWidth="8.89166666666667" defaultRowHeight="13.5"/>
  <cols>
    <col min="1" max="1" width="5.5" style="2" customWidth="1"/>
    <col min="2" max="2" width="17.9416666666667" style="2" customWidth="1"/>
    <col min="3" max="3" width="52.9416666666667" style="3" customWidth="1"/>
    <col min="4" max="4" width="6.63333333333333" style="2" customWidth="1"/>
    <col min="5" max="5" width="12.8916666666667" style="2"/>
    <col min="6" max="8" width="14.75" style="2" customWidth="1"/>
    <col min="9" max="9" width="6.60833333333333" style="2" customWidth="1"/>
    <col min="10" max="10" width="12.6333333333333" style="3"/>
    <col min="11" max="16384" width="8.89166666666667" style="3"/>
  </cols>
  <sheetData>
    <row r="1" ht="38" customHeight="1" spans="1:9">
      <c r="A1" s="4" t="s">
        <v>0</v>
      </c>
      <c r="B1" s="4"/>
      <c r="C1" s="5" t="s">
        <v>1</v>
      </c>
      <c r="D1" s="4" t="s">
        <v>1</v>
      </c>
      <c r="E1" s="4" t="s">
        <v>1</v>
      </c>
      <c r="F1" s="4" t="s">
        <v>1</v>
      </c>
      <c r="G1" s="4"/>
      <c r="H1" s="4"/>
      <c r="I1" s="4" t="s">
        <v>1</v>
      </c>
    </row>
    <row r="2" ht="28" customHeight="1" spans="1:9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7" t="s">
        <v>7</v>
      </c>
      <c r="G2" s="7" t="s">
        <v>8</v>
      </c>
      <c r="H2" s="7" t="s">
        <v>9</v>
      </c>
      <c r="I2" s="21" t="s">
        <v>10</v>
      </c>
    </row>
    <row r="3" ht="21" customHeight="1" spans="1:9">
      <c r="A3" s="8"/>
      <c r="B3" s="9" t="s">
        <v>11</v>
      </c>
      <c r="C3" s="10"/>
      <c r="D3" s="8"/>
      <c r="E3" s="8"/>
      <c r="F3" s="11"/>
      <c r="G3" s="11"/>
      <c r="H3" s="11"/>
      <c r="I3" s="11"/>
    </row>
    <row r="4" ht="103" customHeight="1" spans="1:9">
      <c r="A4" s="12">
        <v>1</v>
      </c>
      <c r="B4" s="12" t="s">
        <v>12</v>
      </c>
      <c r="C4" s="13" t="s">
        <v>13</v>
      </c>
      <c r="D4" s="12" t="s">
        <v>14</v>
      </c>
      <c r="E4" s="12">
        <v>12000</v>
      </c>
      <c r="F4" s="12">
        <v>15</v>
      </c>
      <c r="G4" s="11"/>
      <c r="H4" s="11"/>
      <c r="I4" s="11"/>
    </row>
    <row r="5" ht="108" spans="1:9">
      <c r="A5" s="12">
        <v>2</v>
      </c>
      <c r="B5" s="12" t="s">
        <v>15</v>
      </c>
      <c r="C5" s="13" t="s">
        <v>16</v>
      </c>
      <c r="D5" s="12" t="s">
        <v>14</v>
      </c>
      <c r="E5" s="12">
        <f>8300</f>
        <v>8300</v>
      </c>
      <c r="F5" s="12">
        <v>8</v>
      </c>
      <c r="G5" s="11"/>
      <c r="H5" s="11"/>
      <c r="I5" s="11"/>
    </row>
    <row r="6" ht="60" customHeight="1" spans="1:9">
      <c r="A6" s="12">
        <v>3</v>
      </c>
      <c r="B6" s="12" t="s">
        <v>17</v>
      </c>
      <c r="C6" s="13" t="s">
        <v>18</v>
      </c>
      <c r="D6" s="12" t="s">
        <v>14</v>
      </c>
      <c r="E6" s="12">
        <f>E4-E5-E7-E8-E9</f>
        <v>2050</v>
      </c>
      <c r="F6" s="12">
        <v>5</v>
      </c>
      <c r="G6" s="11"/>
      <c r="H6" s="11"/>
      <c r="I6" s="22"/>
    </row>
    <row r="7" ht="81" spans="1:9">
      <c r="A7" s="12">
        <v>4</v>
      </c>
      <c r="B7" s="12" t="s">
        <v>19</v>
      </c>
      <c r="C7" s="13" t="s">
        <v>20</v>
      </c>
      <c r="D7" s="12" t="s">
        <v>14</v>
      </c>
      <c r="E7" s="12">
        <v>100</v>
      </c>
      <c r="F7" s="12">
        <v>180</v>
      </c>
      <c r="G7" s="8"/>
      <c r="H7" s="8"/>
      <c r="I7" s="23"/>
    </row>
    <row r="8" ht="81" spans="1:9">
      <c r="A8" s="12">
        <v>5</v>
      </c>
      <c r="B8" s="12" t="s">
        <v>21</v>
      </c>
      <c r="C8" s="13" t="s">
        <v>22</v>
      </c>
      <c r="D8" s="12" t="s">
        <v>14</v>
      </c>
      <c r="E8" s="12">
        <v>550</v>
      </c>
      <c r="F8" s="12">
        <v>200</v>
      </c>
      <c r="G8" s="11"/>
      <c r="H8" s="11"/>
      <c r="I8" s="11"/>
    </row>
    <row r="9" ht="81" spans="1:9">
      <c r="A9" s="12">
        <v>6</v>
      </c>
      <c r="B9" s="12" t="s">
        <v>23</v>
      </c>
      <c r="C9" s="13" t="s">
        <v>24</v>
      </c>
      <c r="D9" s="12" t="s">
        <v>14</v>
      </c>
      <c r="E9" s="12">
        <v>1000</v>
      </c>
      <c r="F9" s="12">
        <v>180</v>
      </c>
      <c r="G9" s="11"/>
      <c r="H9" s="11"/>
      <c r="I9" s="11"/>
    </row>
    <row r="10" ht="30" customHeight="1" spans="1:9">
      <c r="A10" s="8"/>
      <c r="B10" s="9" t="s">
        <v>25</v>
      </c>
      <c r="C10" s="10"/>
      <c r="D10" s="8"/>
      <c r="E10" s="8"/>
      <c r="F10" s="8"/>
      <c r="G10" s="11"/>
      <c r="H10" s="11"/>
      <c r="I10" s="11"/>
    </row>
    <row r="11" ht="111" customHeight="1" spans="1:9">
      <c r="A11" s="12">
        <v>7</v>
      </c>
      <c r="B11" s="12" t="s">
        <v>26</v>
      </c>
      <c r="C11" s="13" t="s">
        <v>27</v>
      </c>
      <c r="D11" s="12" t="s">
        <v>28</v>
      </c>
      <c r="E11" s="12">
        <v>145</v>
      </c>
      <c r="F11" s="12">
        <v>2000</v>
      </c>
      <c r="G11" s="11"/>
      <c r="H11" s="11"/>
      <c r="I11" s="11"/>
    </row>
    <row r="12" ht="111" customHeight="1" spans="1:9">
      <c r="A12" s="12">
        <v>8</v>
      </c>
      <c r="B12" s="12" t="s">
        <v>29</v>
      </c>
      <c r="C12" s="13" t="s">
        <v>30</v>
      </c>
      <c r="D12" s="12" t="s">
        <v>28</v>
      </c>
      <c r="E12" s="12">
        <v>210</v>
      </c>
      <c r="F12" s="12">
        <v>30</v>
      </c>
      <c r="G12" s="8"/>
      <c r="H12" s="8"/>
      <c r="I12" s="8"/>
    </row>
    <row r="13" ht="111" customHeight="1" spans="1:9">
      <c r="A13" s="12">
        <v>9</v>
      </c>
      <c r="B13" s="12" t="s">
        <v>31</v>
      </c>
      <c r="C13" s="13" t="s">
        <v>32</v>
      </c>
      <c r="D13" s="12" t="s">
        <v>28</v>
      </c>
      <c r="E13" s="12">
        <v>245</v>
      </c>
      <c r="F13" s="12">
        <v>85</v>
      </c>
      <c r="G13" s="8"/>
      <c r="H13" s="8"/>
      <c r="I13" s="8"/>
    </row>
    <row r="14" ht="119" customHeight="1" spans="1:9">
      <c r="A14" s="12">
        <v>10</v>
      </c>
      <c r="B14" s="12" t="s">
        <v>33</v>
      </c>
      <c r="C14" s="13" t="s">
        <v>34</v>
      </c>
      <c r="D14" s="12" t="s">
        <v>28</v>
      </c>
      <c r="E14" s="12">
        <v>260</v>
      </c>
      <c r="F14" s="12">
        <v>105</v>
      </c>
      <c r="G14" s="8"/>
      <c r="H14" s="8"/>
      <c r="I14" s="8"/>
    </row>
    <row r="15" ht="27" customHeight="1" spans="1:9">
      <c r="A15" s="8"/>
      <c r="B15" s="9" t="s">
        <v>35</v>
      </c>
      <c r="C15" s="10"/>
      <c r="D15" s="8"/>
      <c r="E15" s="8"/>
      <c r="F15" s="8"/>
      <c r="G15" s="8"/>
      <c r="H15" s="8"/>
      <c r="I15" s="8"/>
    </row>
    <row r="16" ht="151" customHeight="1" spans="1:9">
      <c r="A16" s="12">
        <v>11</v>
      </c>
      <c r="B16" s="12" t="s">
        <v>36</v>
      </c>
      <c r="C16" s="14" t="s">
        <v>37</v>
      </c>
      <c r="D16" s="12" t="s">
        <v>14</v>
      </c>
      <c r="E16" s="12">
        <v>8</v>
      </c>
      <c r="F16" s="12">
        <v>60</v>
      </c>
      <c r="G16" s="8"/>
      <c r="H16" s="8"/>
      <c r="I16" s="8"/>
    </row>
    <row r="17" ht="148" customHeight="1" spans="1:9">
      <c r="A17" s="12">
        <v>12</v>
      </c>
      <c r="B17" s="12" t="s">
        <v>38</v>
      </c>
      <c r="C17" s="14" t="s">
        <v>39</v>
      </c>
      <c r="D17" s="12" t="s">
        <v>14</v>
      </c>
      <c r="E17" s="12">
        <v>16</v>
      </c>
      <c r="F17" s="12">
        <v>65</v>
      </c>
      <c r="G17" s="8"/>
      <c r="H17" s="8"/>
      <c r="I17" s="8"/>
    </row>
    <row r="18" ht="153" customHeight="1" spans="1:9">
      <c r="A18" s="12">
        <v>13</v>
      </c>
      <c r="B18" s="12" t="s">
        <v>40</v>
      </c>
      <c r="C18" s="14" t="s">
        <v>41</v>
      </c>
      <c r="D18" s="12" t="s">
        <v>14</v>
      </c>
      <c r="E18" s="12">
        <v>126</v>
      </c>
      <c r="F18" s="12">
        <v>65</v>
      </c>
      <c r="G18" s="8"/>
      <c r="H18" s="8"/>
      <c r="I18" s="8"/>
    </row>
    <row r="19" ht="87" customHeight="1" spans="1:9">
      <c r="A19" s="12">
        <v>14</v>
      </c>
      <c r="B19" s="12" t="s">
        <v>42</v>
      </c>
      <c r="C19" s="15" t="s">
        <v>43</v>
      </c>
      <c r="D19" s="12" t="s">
        <v>44</v>
      </c>
      <c r="E19" s="12">
        <v>12</v>
      </c>
      <c r="F19" s="12">
        <v>6000</v>
      </c>
      <c r="G19" s="8"/>
      <c r="H19" s="8"/>
      <c r="I19" s="8"/>
    </row>
    <row r="20" ht="109" customHeight="1" spans="1:9">
      <c r="A20" s="12">
        <v>15</v>
      </c>
      <c r="B20" s="12" t="s">
        <v>45</v>
      </c>
      <c r="C20" s="16" t="s">
        <v>46</v>
      </c>
      <c r="D20" s="12" t="s">
        <v>47</v>
      </c>
      <c r="E20" s="12">
        <v>35</v>
      </c>
      <c r="F20" s="12">
        <v>60</v>
      </c>
      <c r="G20" s="8"/>
      <c r="H20" s="8"/>
      <c r="I20" s="8"/>
    </row>
    <row r="21" ht="101" customHeight="1" spans="1:9">
      <c r="A21" s="12">
        <v>16</v>
      </c>
      <c r="B21" s="12" t="s">
        <v>48</v>
      </c>
      <c r="C21" s="16" t="s">
        <v>46</v>
      </c>
      <c r="D21" s="12" t="s">
        <v>47</v>
      </c>
      <c r="E21" s="12">
        <v>1100</v>
      </c>
      <c r="F21" s="12">
        <v>60</v>
      </c>
      <c r="G21" s="8"/>
      <c r="H21" s="8"/>
      <c r="I21" s="8"/>
    </row>
    <row r="22" ht="105" customHeight="1" spans="1:9">
      <c r="A22" s="12">
        <v>17</v>
      </c>
      <c r="B22" s="12" t="s">
        <v>49</v>
      </c>
      <c r="C22" s="17" t="s">
        <v>50</v>
      </c>
      <c r="D22" s="12" t="s">
        <v>14</v>
      </c>
      <c r="E22" s="12">
        <v>25</v>
      </c>
      <c r="F22" s="12">
        <v>600</v>
      </c>
      <c r="G22" s="8"/>
      <c r="H22" s="8"/>
      <c r="I22" s="8"/>
    </row>
    <row r="23" ht="102" customHeight="1" spans="1:9">
      <c r="A23" s="12">
        <v>18</v>
      </c>
      <c r="B23" s="12" t="s">
        <v>51</v>
      </c>
      <c r="C23" s="15" t="s">
        <v>52</v>
      </c>
      <c r="D23" s="12" t="s">
        <v>47</v>
      </c>
      <c r="E23" s="12">
        <v>1100</v>
      </c>
      <c r="F23" s="12">
        <v>30</v>
      </c>
      <c r="G23" s="8"/>
      <c r="H23" s="8"/>
      <c r="I23" s="8"/>
    </row>
    <row r="24" ht="118" customHeight="1" spans="1:9">
      <c r="A24" s="12">
        <v>19</v>
      </c>
      <c r="B24" s="12" t="s">
        <v>53</v>
      </c>
      <c r="C24" s="13" t="s">
        <v>54</v>
      </c>
      <c r="D24" s="12" t="s">
        <v>28</v>
      </c>
      <c r="E24" s="12">
        <v>11</v>
      </c>
      <c r="F24" s="12">
        <v>600</v>
      </c>
      <c r="G24" s="8"/>
      <c r="H24" s="8"/>
      <c r="I24" s="8"/>
    </row>
    <row r="25" ht="136" customHeight="1" spans="1:9">
      <c r="A25" s="12">
        <v>20</v>
      </c>
      <c r="B25" s="12" t="s">
        <v>55</v>
      </c>
      <c r="C25" s="14" t="s">
        <v>56</v>
      </c>
      <c r="D25" s="12" t="s">
        <v>14</v>
      </c>
      <c r="E25" s="12">
        <v>8</v>
      </c>
      <c r="F25" s="12">
        <v>70</v>
      </c>
      <c r="G25" s="8"/>
      <c r="H25" s="8"/>
      <c r="I25" s="8"/>
    </row>
    <row r="26" s="1" customFormat="1" ht="84" customHeight="1" spans="1:10">
      <c r="A26" s="12">
        <v>21</v>
      </c>
      <c r="B26" s="12" t="s">
        <v>57</v>
      </c>
      <c r="C26" s="13" t="s">
        <v>58</v>
      </c>
      <c r="D26" s="12" t="s">
        <v>59</v>
      </c>
      <c r="E26" s="12">
        <v>23</v>
      </c>
      <c r="F26" s="12">
        <v>450</v>
      </c>
      <c r="G26" s="8"/>
      <c r="H26" s="8"/>
      <c r="I26" s="8"/>
      <c r="J26" s="3"/>
    </row>
    <row r="27" ht="76" customHeight="1" spans="1:9">
      <c r="A27" s="12">
        <v>22</v>
      </c>
      <c r="B27" s="12" t="s">
        <v>60</v>
      </c>
      <c r="C27" s="15" t="s">
        <v>61</v>
      </c>
      <c r="D27" s="12" t="s">
        <v>44</v>
      </c>
      <c r="E27" s="12">
        <v>2</v>
      </c>
      <c r="F27" s="12">
        <v>6000</v>
      </c>
      <c r="G27" s="8"/>
      <c r="H27" s="8"/>
      <c r="I27" s="8"/>
    </row>
    <row r="28" ht="33" customHeight="1" spans="1:9">
      <c r="A28" s="8"/>
      <c r="B28" s="9" t="s">
        <v>62</v>
      </c>
      <c r="C28" s="10"/>
      <c r="D28" s="8"/>
      <c r="E28" s="8"/>
      <c r="F28" s="8"/>
      <c r="G28" s="8"/>
      <c r="H28" s="8"/>
      <c r="I28" s="8"/>
    </row>
    <row r="29" ht="101" customHeight="1" spans="1:9">
      <c r="A29" s="12">
        <v>23</v>
      </c>
      <c r="B29" s="12" t="s">
        <v>63</v>
      </c>
      <c r="C29" s="13" t="s">
        <v>64</v>
      </c>
      <c r="D29" s="12" t="s">
        <v>14</v>
      </c>
      <c r="E29" s="12">
        <f>1200</f>
        <v>1200</v>
      </c>
      <c r="F29" s="12">
        <v>25</v>
      </c>
      <c r="G29" s="8"/>
      <c r="H29" s="8"/>
      <c r="I29" s="8"/>
    </row>
    <row r="30" ht="102" customHeight="1" spans="1:9">
      <c r="A30" s="12">
        <v>24</v>
      </c>
      <c r="B30" s="12" t="s">
        <v>15</v>
      </c>
      <c r="C30" s="13" t="s">
        <v>65</v>
      </c>
      <c r="D30" s="12" t="s">
        <v>14</v>
      </c>
      <c r="E30" s="18">
        <v>1000</v>
      </c>
      <c r="F30" s="12">
        <v>8</v>
      </c>
      <c r="G30" s="8"/>
      <c r="H30" s="8"/>
      <c r="I30" s="8"/>
    </row>
    <row r="31" ht="68" customHeight="1" spans="1:9">
      <c r="A31" s="12">
        <v>25</v>
      </c>
      <c r="B31" s="12" t="s">
        <v>17</v>
      </c>
      <c r="C31" s="13" t="s">
        <v>66</v>
      </c>
      <c r="D31" s="12" t="s">
        <v>14</v>
      </c>
      <c r="E31" s="18">
        <v>200</v>
      </c>
      <c r="F31" s="12">
        <v>5</v>
      </c>
      <c r="G31" s="8"/>
      <c r="H31" s="8"/>
      <c r="I31" s="8"/>
    </row>
    <row r="32" ht="131" customHeight="1" spans="1:9">
      <c r="A32" s="12">
        <v>26</v>
      </c>
      <c r="B32" s="12" t="s">
        <v>67</v>
      </c>
      <c r="C32" s="13" t="s">
        <v>68</v>
      </c>
      <c r="D32" s="12" t="s">
        <v>14</v>
      </c>
      <c r="E32" s="12">
        <v>1</v>
      </c>
      <c r="F32" s="12">
        <v>65</v>
      </c>
      <c r="G32" s="8"/>
      <c r="H32" s="8"/>
      <c r="I32" s="8"/>
    </row>
    <row r="33" ht="74" customHeight="1" spans="1:9">
      <c r="A33" s="12">
        <v>27</v>
      </c>
      <c r="B33" s="12" t="s">
        <v>69</v>
      </c>
      <c r="C33" s="13" t="s">
        <v>70</v>
      </c>
      <c r="D33" s="12" t="s">
        <v>14</v>
      </c>
      <c r="E33" s="18">
        <v>20</v>
      </c>
      <c r="F33" s="12">
        <v>220</v>
      </c>
      <c r="G33" s="8"/>
      <c r="H33" s="8"/>
      <c r="I33" s="8"/>
    </row>
    <row r="34" ht="152" customHeight="1" spans="1:9">
      <c r="A34" s="12">
        <v>28</v>
      </c>
      <c r="B34" s="12" t="s">
        <v>71</v>
      </c>
      <c r="C34" s="14" t="s">
        <v>72</v>
      </c>
      <c r="D34" s="12" t="s">
        <v>14</v>
      </c>
      <c r="E34" s="12">
        <f>30</f>
        <v>30</v>
      </c>
      <c r="F34" s="12">
        <v>60</v>
      </c>
      <c r="G34" s="8"/>
      <c r="H34" s="8"/>
      <c r="I34" s="8"/>
    </row>
    <row r="35" ht="104" customHeight="1" spans="1:9">
      <c r="A35" s="12">
        <v>29</v>
      </c>
      <c r="B35" s="12" t="s">
        <v>73</v>
      </c>
      <c r="C35" s="16" t="s">
        <v>46</v>
      </c>
      <c r="D35" s="12" t="s">
        <v>47</v>
      </c>
      <c r="E35" s="12">
        <f>15</f>
        <v>15</v>
      </c>
      <c r="F35" s="12">
        <v>60</v>
      </c>
      <c r="G35" s="8"/>
      <c r="H35" s="8"/>
      <c r="I35" s="8"/>
    </row>
    <row r="36" ht="135" spans="1:9">
      <c r="A36" s="12">
        <v>30</v>
      </c>
      <c r="B36" s="12" t="s">
        <v>74</v>
      </c>
      <c r="C36" s="14" t="s">
        <v>75</v>
      </c>
      <c r="D36" s="12" t="s">
        <v>14</v>
      </c>
      <c r="E36" s="18">
        <v>230</v>
      </c>
      <c r="F36" s="12">
        <v>65</v>
      </c>
      <c r="G36" s="8"/>
      <c r="H36" s="8"/>
      <c r="I36" s="8"/>
    </row>
    <row r="37" ht="102" customHeight="1" spans="1:9">
      <c r="A37" s="12">
        <v>31</v>
      </c>
      <c r="B37" s="12" t="s">
        <v>76</v>
      </c>
      <c r="C37" s="16" t="s">
        <v>46</v>
      </c>
      <c r="D37" s="12" t="s">
        <v>47</v>
      </c>
      <c r="E37" s="12">
        <f>645</f>
        <v>645</v>
      </c>
      <c r="F37" s="12">
        <v>60</v>
      </c>
      <c r="G37" s="8"/>
      <c r="H37" s="8"/>
      <c r="I37" s="8"/>
    </row>
    <row r="38" s="1" customFormat="1" ht="114" customHeight="1" spans="1:10">
      <c r="A38" s="12">
        <v>32</v>
      </c>
      <c r="B38" s="12" t="s">
        <v>77</v>
      </c>
      <c r="C38" s="17" t="s">
        <v>78</v>
      </c>
      <c r="D38" s="12" t="s">
        <v>47</v>
      </c>
      <c r="E38" s="12">
        <v>200</v>
      </c>
      <c r="F38" s="12">
        <v>40</v>
      </c>
      <c r="G38" s="8"/>
      <c r="H38" s="8"/>
      <c r="I38" s="8"/>
      <c r="J38" s="3"/>
    </row>
    <row r="39" ht="135" spans="1:9">
      <c r="A39" s="12">
        <v>33</v>
      </c>
      <c r="B39" s="12" t="s">
        <v>79</v>
      </c>
      <c r="C39" s="14" t="s">
        <v>80</v>
      </c>
      <c r="D39" s="12" t="s">
        <v>14</v>
      </c>
      <c r="E39" s="12">
        <f>18</f>
        <v>18</v>
      </c>
      <c r="F39" s="12">
        <v>65</v>
      </c>
      <c r="G39" s="8"/>
      <c r="H39" s="8"/>
      <c r="I39" s="8"/>
    </row>
    <row r="40" ht="98" customHeight="1" spans="1:9">
      <c r="A40" s="12">
        <v>34</v>
      </c>
      <c r="B40" s="12" t="s">
        <v>81</v>
      </c>
      <c r="C40" s="16" t="s">
        <v>46</v>
      </c>
      <c r="D40" s="12" t="s">
        <v>47</v>
      </c>
      <c r="E40" s="18">
        <v>25</v>
      </c>
      <c r="F40" s="12">
        <v>55</v>
      </c>
      <c r="G40" s="8"/>
      <c r="H40" s="8"/>
      <c r="I40" s="8"/>
    </row>
    <row r="41" ht="141" customHeight="1" spans="1:9">
      <c r="A41" s="12">
        <v>35</v>
      </c>
      <c r="B41" s="12" t="s">
        <v>82</v>
      </c>
      <c r="C41" s="14" t="s">
        <v>83</v>
      </c>
      <c r="D41" s="12" t="s">
        <v>14</v>
      </c>
      <c r="E41" s="12">
        <f>30</f>
        <v>30</v>
      </c>
      <c r="F41" s="12">
        <v>65</v>
      </c>
      <c r="G41" s="8"/>
      <c r="H41" s="8"/>
      <c r="I41" s="8"/>
    </row>
    <row r="42" ht="97" customHeight="1" spans="1:9">
      <c r="A42" s="12">
        <v>36</v>
      </c>
      <c r="B42" s="12" t="s">
        <v>84</v>
      </c>
      <c r="C42" s="16" t="s">
        <v>46</v>
      </c>
      <c r="D42" s="12" t="s">
        <v>47</v>
      </c>
      <c r="E42" s="18">
        <v>70</v>
      </c>
      <c r="F42" s="12">
        <v>55</v>
      </c>
      <c r="G42" s="8"/>
      <c r="H42" s="8"/>
      <c r="I42" s="8"/>
    </row>
    <row r="43" ht="142" customHeight="1" spans="1:9">
      <c r="A43" s="12">
        <v>37</v>
      </c>
      <c r="B43" s="12" t="s">
        <v>85</v>
      </c>
      <c r="C43" s="14" t="s">
        <v>86</v>
      </c>
      <c r="D43" s="12" t="s">
        <v>14</v>
      </c>
      <c r="E43" s="12">
        <f>15</f>
        <v>15</v>
      </c>
      <c r="F43" s="12">
        <v>65</v>
      </c>
      <c r="G43" s="8"/>
      <c r="H43" s="8"/>
      <c r="I43" s="8"/>
    </row>
    <row r="44" ht="101" customHeight="1" spans="1:9">
      <c r="A44" s="12">
        <v>38</v>
      </c>
      <c r="B44" s="12" t="s">
        <v>87</v>
      </c>
      <c r="C44" s="16" t="s">
        <v>46</v>
      </c>
      <c r="D44" s="12" t="s">
        <v>47</v>
      </c>
      <c r="E44" s="12">
        <v>40</v>
      </c>
      <c r="F44" s="12">
        <v>60</v>
      </c>
      <c r="G44" s="8"/>
      <c r="H44" s="8"/>
      <c r="I44" s="8"/>
    </row>
    <row r="45" ht="81" spans="1:9">
      <c r="A45" s="12">
        <v>39</v>
      </c>
      <c r="B45" s="12" t="s">
        <v>88</v>
      </c>
      <c r="C45" s="17" t="s">
        <v>89</v>
      </c>
      <c r="D45" s="12" t="s">
        <v>44</v>
      </c>
      <c r="E45" s="12">
        <v>65</v>
      </c>
      <c r="F45" s="12">
        <v>6000</v>
      </c>
      <c r="G45" s="8"/>
      <c r="H45" s="8"/>
      <c r="I45" s="8"/>
    </row>
    <row r="46" ht="53" customHeight="1" spans="1:9">
      <c r="A46" s="12">
        <v>40</v>
      </c>
      <c r="B46" s="12" t="s">
        <v>90</v>
      </c>
      <c r="C46" s="15" t="s">
        <v>91</v>
      </c>
      <c r="D46" s="12" t="s">
        <v>28</v>
      </c>
      <c r="E46" s="12">
        <v>500</v>
      </c>
      <c r="F46" s="12">
        <v>10</v>
      </c>
      <c r="G46" s="8"/>
      <c r="H46" s="8"/>
      <c r="I46" s="8"/>
    </row>
    <row r="47" ht="113" customHeight="1" spans="1:9">
      <c r="A47" s="12">
        <v>41</v>
      </c>
      <c r="B47" s="12" t="s">
        <v>92</v>
      </c>
      <c r="C47" s="17" t="s">
        <v>93</v>
      </c>
      <c r="D47" s="12" t="s">
        <v>14</v>
      </c>
      <c r="E47" s="12">
        <v>150</v>
      </c>
      <c r="F47" s="12">
        <v>600</v>
      </c>
      <c r="G47" s="8"/>
      <c r="H47" s="8"/>
      <c r="I47" s="8"/>
    </row>
    <row r="48" ht="104" customHeight="1" spans="1:9">
      <c r="A48" s="12">
        <v>42</v>
      </c>
      <c r="B48" s="12" t="s">
        <v>94</v>
      </c>
      <c r="C48" s="15" t="s">
        <v>52</v>
      </c>
      <c r="D48" s="12" t="s">
        <v>47</v>
      </c>
      <c r="E48" s="12">
        <v>300</v>
      </c>
      <c r="F48" s="12">
        <v>30</v>
      </c>
      <c r="G48" s="8"/>
      <c r="H48" s="8"/>
      <c r="I48" s="8"/>
    </row>
    <row r="49" ht="119" customHeight="1" spans="1:9">
      <c r="A49" s="12">
        <v>43</v>
      </c>
      <c r="B49" s="12" t="s">
        <v>95</v>
      </c>
      <c r="C49" s="13" t="s">
        <v>96</v>
      </c>
      <c r="D49" s="12" t="s">
        <v>14</v>
      </c>
      <c r="E49" s="12">
        <v>100</v>
      </c>
      <c r="F49" s="12">
        <v>725</v>
      </c>
      <c r="G49" s="8"/>
      <c r="H49" s="8"/>
      <c r="I49" s="8"/>
    </row>
    <row r="50" ht="107" customHeight="1" spans="1:9">
      <c r="A50" s="12">
        <v>44</v>
      </c>
      <c r="B50" s="12" t="s">
        <v>97</v>
      </c>
      <c r="C50" s="13" t="s">
        <v>98</v>
      </c>
      <c r="D50" s="12" t="s">
        <v>28</v>
      </c>
      <c r="E50" s="12">
        <v>500</v>
      </c>
      <c r="F50" s="12">
        <v>20</v>
      </c>
      <c r="G50" s="8"/>
      <c r="H50" s="8"/>
      <c r="I50" s="8"/>
    </row>
    <row r="51" ht="72" customHeight="1" spans="1:9">
      <c r="A51" s="12">
        <v>45</v>
      </c>
      <c r="B51" s="12" t="s">
        <v>99</v>
      </c>
      <c r="C51" s="13" t="s">
        <v>100</v>
      </c>
      <c r="D51" s="12" t="s">
        <v>14</v>
      </c>
      <c r="E51" s="12">
        <v>450</v>
      </c>
      <c r="F51" s="12">
        <v>200</v>
      </c>
      <c r="G51" s="8"/>
      <c r="H51" s="8"/>
      <c r="I51" s="8"/>
    </row>
    <row r="52" ht="28" customHeight="1" spans="1:9">
      <c r="A52" s="6" t="s">
        <v>101</v>
      </c>
      <c r="B52" s="6"/>
      <c r="C52" s="6"/>
      <c r="D52" s="6"/>
      <c r="E52" s="6"/>
      <c r="F52" s="6"/>
      <c r="G52" s="6"/>
      <c r="H52" s="19">
        <f>SUM(H4:H51)</f>
        <v>0</v>
      </c>
      <c r="I52" s="8" t="s">
        <v>1</v>
      </c>
    </row>
    <row r="53" spans="1:9">
      <c r="A53" s="20" t="s">
        <v>102</v>
      </c>
      <c r="B53" s="20"/>
      <c r="C53" s="20"/>
      <c r="D53" s="20"/>
      <c r="E53" s="20"/>
      <c r="F53" s="20"/>
      <c r="G53" s="20"/>
      <c r="H53" s="20"/>
      <c r="I53" s="20"/>
    </row>
    <row r="54" spans="1:9">
      <c r="A54" s="20"/>
      <c r="B54" s="20"/>
      <c r="C54" s="20"/>
      <c r="D54" s="20"/>
      <c r="E54" s="20"/>
      <c r="F54" s="20"/>
      <c r="G54" s="20"/>
      <c r="H54" s="20"/>
      <c r="I54" s="20"/>
    </row>
    <row r="55" spans="1:9">
      <c r="A55" s="20"/>
      <c r="B55" s="20"/>
      <c r="C55" s="20"/>
      <c r="D55" s="20"/>
      <c r="E55" s="20"/>
      <c r="F55" s="20"/>
      <c r="G55" s="20"/>
      <c r="H55" s="20"/>
      <c r="I55" s="20"/>
    </row>
    <row r="56" spans="1:9">
      <c r="A56" s="20"/>
      <c r="B56" s="20"/>
      <c r="C56" s="20"/>
      <c r="D56" s="20"/>
      <c r="E56" s="20"/>
      <c r="F56" s="20"/>
      <c r="G56" s="20"/>
      <c r="H56" s="20"/>
      <c r="I56" s="20"/>
    </row>
    <row r="57" ht="131" customHeight="1" spans="1:9">
      <c r="A57" s="20"/>
      <c r="B57" s="20"/>
      <c r="C57" s="20"/>
      <c r="D57" s="20"/>
      <c r="E57" s="20"/>
      <c r="F57" s="20"/>
      <c r="G57" s="20"/>
      <c r="H57" s="20"/>
      <c r="I57" s="20"/>
    </row>
  </sheetData>
  <mergeCells count="7">
    <mergeCell ref="A1:I1"/>
    <mergeCell ref="B3:C3"/>
    <mergeCell ref="B10:C10"/>
    <mergeCell ref="B15:C15"/>
    <mergeCell ref="B28:C28"/>
    <mergeCell ref="A52:G52"/>
    <mergeCell ref="A53:I57"/>
  </mergeCells>
  <pageMargins left="0.0784722222222222" right="0.0784722222222222" top="0.275" bottom="0.275" header="0.156944444444444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陈飞</cp:lastModifiedBy>
  <dcterms:created xsi:type="dcterms:W3CDTF">2023-10-30T09:52:00Z</dcterms:created>
  <dcterms:modified xsi:type="dcterms:W3CDTF">2024-02-08T03:26:26Z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8D07312B377245009A16653672278B72_13</vt:lpwstr>
  </property>
  <property fmtid="{D5CDD505-2E9C-101B-9397-08002B2CF9AE}" pid="3" name="KSOProductBuildVer">
    <vt:lpwstr>2052-11.1.0.14235</vt:lpwstr>
  </property>
</Properties>
</file>