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80"/>
  </bookViews>
  <sheets>
    <sheet name="F.1.1 分部分项工程清单计价表(表-08)【安装工程】" sheetId="1" r:id="rId1"/>
  </sheets>
  <definedNames>
    <definedName name="_xlnm.Print_Titles" localSheetId="0">'F.1.1 分部分项工程清单计价表(表-08)【安装工程】'!$3:$5</definedName>
  </definedNames>
  <calcPr calcId="124519" fullPrecision="0"/>
</workbook>
</file>

<file path=xl/calcChain.xml><?xml version="1.0" encoding="utf-8"?>
<calcChain xmlns="http://schemas.openxmlformats.org/spreadsheetml/2006/main">
  <c r="N71" i="1"/>
  <c r="O71" s="1"/>
  <c r="J71"/>
  <c r="N70"/>
  <c r="O70" s="1"/>
  <c r="J70"/>
  <c r="N69"/>
  <c r="O69" s="1"/>
  <c r="J69"/>
  <c r="N68"/>
  <c r="O68" s="1"/>
  <c r="J68"/>
  <c r="N67"/>
  <c r="O67" s="1"/>
  <c r="J67"/>
  <c r="N66"/>
  <c r="O66" s="1"/>
  <c r="J66"/>
  <c r="N65"/>
  <c r="O65" s="1"/>
  <c r="J65"/>
  <c r="N64"/>
  <c r="O64" s="1"/>
  <c r="J64"/>
  <c r="O63"/>
  <c r="N63"/>
  <c r="J63"/>
  <c r="Q62"/>
  <c r="R62" s="1"/>
  <c r="P62"/>
  <c r="O62"/>
  <c r="N62"/>
  <c r="J62"/>
  <c r="O61"/>
  <c r="P61" s="1"/>
  <c r="N61"/>
  <c r="J61"/>
  <c r="O60"/>
  <c r="P60" s="1"/>
  <c r="Q60" s="1"/>
  <c r="R60" s="1"/>
  <c r="N60"/>
  <c r="J60"/>
  <c r="O59"/>
  <c r="N59"/>
  <c r="J59"/>
  <c r="O58"/>
  <c r="P58" s="1"/>
  <c r="Q58" s="1"/>
  <c r="R58" s="1"/>
  <c r="N58"/>
  <c r="J58"/>
  <c r="O57"/>
  <c r="N57"/>
  <c r="J57"/>
  <c r="O56"/>
  <c r="P56" s="1"/>
  <c r="Q56" s="1"/>
  <c r="R56" s="1"/>
  <c r="N56"/>
  <c r="J56"/>
  <c r="O55"/>
  <c r="N55"/>
  <c r="J55"/>
  <c r="O52"/>
  <c r="P52" s="1"/>
  <c r="Q52" s="1"/>
  <c r="R52" s="1"/>
  <c r="N52"/>
  <c r="J52"/>
  <c r="O51"/>
  <c r="N51"/>
  <c r="J51"/>
  <c r="O50"/>
  <c r="P50" s="1"/>
  <c r="Q50" s="1"/>
  <c r="R50" s="1"/>
  <c r="N50"/>
  <c r="J50"/>
  <c r="O49"/>
  <c r="N49"/>
  <c r="J49"/>
  <c r="O48"/>
  <c r="P48" s="1"/>
  <c r="Q48" s="1"/>
  <c r="R48" s="1"/>
  <c r="N48"/>
  <c r="J48"/>
  <c r="O47"/>
  <c r="N47"/>
  <c r="J47"/>
  <c r="O46"/>
  <c r="P46" s="1"/>
  <c r="Q46" s="1"/>
  <c r="R46" s="1"/>
  <c r="N46"/>
  <c r="J46"/>
  <c r="O45"/>
  <c r="N45"/>
  <c r="J45"/>
  <c r="O44"/>
  <c r="P44" s="1"/>
  <c r="Q44" s="1"/>
  <c r="R44" s="1"/>
  <c r="N44"/>
  <c r="J44"/>
  <c r="O43"/>
  <c r="N43"/>
  <c r="J43"/>
  <c r="O40"/>
  <c r="P40" s="1"/>
  <c r="Q40" s="1"/>
  <c r="R40" s="1"/>
  <c r="N40"/>
  <c r="J40"/>
  <c r="O39"/>
  <c r="N39"/>
  <c r="J39"/>
  <c r="O38"/>
  <c r="P38" s="1"/>
  <c r="Q38" s="1"/>
  <c r="R38" s="1"/>
  <c r="N38"/>
  <c r="J38"/>
  <c r="O37"/>
  <c r="N37"/>
  <c r="J37"/>
  <c r="O36"/>
  <c r="P36" s="1"/>
  <c r="Q36" s="1"/>
  <c r="R36" s="1"/>
  <c r="N36"/>
  <c r="J36"/>
  <c r="O35"/>
  <c r="N35"/>
  <c r="J35"/>
  <c r="O34"/>
  <c r="P34" s="1"/>
  <c r="Q34" s="1"/>
  <c r="R34" s="1"/>
  <c r="N34"/>
  <c r="J34"/>
  <c r="O33"/>
  <c r="N33"/>
  <c r="N32"/>
  <c r="O32" s="1"/>
  <c r="G32"/>
  <c r="J32" s="1"/>
  <c r="O29"/>
  <c r="P29" s="1"/>
  <c r="Q29" s="1"/>
  <c r="R29" s="1"/>
  <c r="N29"/>
  <c r="J29"/>
  <c r="O28"/>
  <c r="N28"/>
  <c r="J28"/>
  <c r="O27"/>
  <c r="P27" s="1"/>
  <c r="Q27" s="1"/>
  <c r="R27" s="1"/>
  <c r="N27"/>
  <c r="J27"/>
  <c r="O26"/>
  <c r="N26"/>
  <c r="J26"/>
  <c r="O25"/>
  <c r="P25" s="1"/>
  <c r="Q25" s="1"/>
  <c r="R25" s="1"/>
  <c r="N25"/>
  <c r="J25"/>
  <c r="O24"/>
  <c r="N24"/>
  <c r="J24"/>
  <c r="O23"/>
  <c r="P23" s="1"/>
  <c r="Q23" s="1"/>
  <c r="R23" s="1"/>
  <c r="N23"/>
  <c r="J23"/>
  <c r="O22"/>
  <c r="N22"/>
  <c r="J22"/>
  <c r="O21"/>
  <c r="P21" s="1"/>
  <c r="Q21" s="1"/>
  <c r="R21" s="1"/>
  <c r="N21"/>
  <c r="J21"/>
  <c r="O20"/>
  <c r="N20"/>
  <c r="J20"/>
  <c r="O19"/>
  <c r="P19" s="1"/>
  <c r="Q19" s="1"/>
  <c r="R19" s="1"/>
  <c r="N19"/>
  <c r="J19"/>
  <c r="O18"/>
  <c r="N18"/>
  <c r="J18"/>
  <c r="O17"/>
  <c r="P17" s="1"/>
  <c r="Q17" s="1"/>
  <c r="R17" s="1"/>
  <c r="N17"/>
  <c r="J17"/>
  <c r="O16"/>
  <c r="N16"/>
  <c r="J16"/>
  <c r="O15"/>
  <c r="P15" s="1"/>
  <c r="Q15" s="1"/>
  <c r="R15" s="1"/>
  <c r="N15"/>
  <c r="J15"/>
  <c r="O14"/>
  <c r="N14"/>
  <c r="J14"/>
  <c r="O13"/>
  <c r="P13" s="1"/>
  <c r="Q13" s="1"/>
  <c r="R13" s="1"/>
  <c r="N13"/>
  <c r="J13"/>
  <c r="O12"/>
  <c r="N12"/>
  <c r="J12"/>
  <c r="O11"/>
  <c r="P11" s="1"/>
  <c r="Q11" s="1"/>
  <c r="R11" s="1"/>
  <c r="N11"/>
  <c r="J11"/>
  <c r="O10"/>
  <c r="N10"/>
  <c r="J10"/>
  <c r="O9"/>
  <c r="P9" s="1"/>
  <c r="Q9" s="1"/>
  <c r="R9" s="1"/>
  <c r="N9"/>
  <c r="J9"/>
  <c r="O8"/>
  <c r="N8"/>
  <c r="J8"/>
  <c r="O7"/>
  <c r="P7" s="1"/>
  <c r="Q7" s="1"/>
  <c r="R7" s="1"/>
  <c r="N7"/>
  <c r="J7"/>
  <c r="Q65" l="1"/>
  <c r="R65" s="1"/>
  <c r="P65"/>
  <c r="Q67"/>
  <c r="R67" s="1"/>
  <c r="P67"/>
  <c r="Q71"/>
  <c r="R71" s="1"/>
  <c r="P71"/>
  <c r="P32"/>
  <c r="Q32" s="1"/>
  <c r="R32" s="1"/>
  <c r="P64"/>
  <c r="Q64" s="1"/>
  <c r="R64" s="1"/>
  <c r="P66"/>
  <c r="Q66" s="1"/>
  <c r="R66" s="1"/>
  <c r="P68"/>
  <c r="Q68" s="1"/>
  <c r="R68" s="1"/>
  <c r="P70"/>
  <c r="Q70" s="1"/>
  <c r="R70" s="1"/>
  <c r="Q33"/>
  <c r="Q51"/>
  <c r="R51" s="1"/>
  <c r="Q14"/>
  <c r="R14" s="1"/>
  <c r="Q39"/>
  <c r="R39" s="1"/>
  <c r="Q59"/>
  <c r="R59" s="1"/>
  <c r="Q69"/>
  <c r="R69" s="1"/>
  <c r="P69"/>
  <c r="Q43"/>
  <c r="R43" s="1"/>
  <c r="Q63"/>
  <c r="R63" s="1"/>
  <c r="Q8"/>
  <c r="R8" s="1"/>
  <c r="Q16"/>
  <c r="R16" s="1"/>
  <c r="Q24"/>
  <c r="R24" s="1"/>
  <c r="Q28"/>
  <c r="R28" s="1"/>
  <c r="Q61"/>
  <c r="R61" s="1"/>
  <c r="P8"/>
  <c r="P10"/>
  <c r="Q10" s="1"/>
  <c r="R10" s="1"/>
  <c r="P12"/>
  <c r="Q12" s="1"/>
  <c r="R12" s="1"/>
  <c r="P14"/>
  <c r="P16"/>
  <c r="P18"/>
  <c r="Q18" s="1"/>
  <c r="R18" s="1"/>
  <c r="P20"/>
  <c r="Q20" s="1"/>
  <c r="R20" s="1"/>
  <c r="P22"/>
  <c r="Q22" s="1"/>
  <c r="R22" s="1"/>
  <c r="P24"/>
  <c r="P26"/>
  <c r="Q26" s="1"/>
  <c r="R26" s="1"/>
  <c r="P28"/>
  <c r="G33"/>
  <c r="P33"/>
  <c r="P35"/>
  <c r="Q35" s="1"/>
  <c r="R35" s="1"/>
  <c r="P37"/>
  <c r="Q37" s="1"/>
  <c r="R37" s="1"/>
  <c r="P39"/>
  <c r="P43"/>
  <c r="P45"/>
  <c r="Q45" s="1"/>
  <c r="R45" s="1"/>
  <c r="P47"/>
  <c r="Q47" s="1"/>
  <c r="R47" s="1"/>
  <c r="P49"/>
  <c r="Q49" s="1"/>
  <c r="R49" s="1"/>
  <c r="P51"/>
  <c r="P55"/>
  <c r="Q55" s="1"/>
  <c r="R55" s="1"/>
  <c r="P57"/>
  <c r="Q57" s="1"/>
  <c r="R57" s="1"/>
  <c r="P59"/>
  <c r="P63"/>
  <c r="J33" l="1"/>
  <c r="J73" s="1"/>
  <c r="R33"/>
  <c r="R73" s="1"/>
</calcChain>
</file>

<file path=xl/sharedStrings.xml><?xml version="1.0" encoding="utf-8"?>
<sst xmlns="http://schemas.openxmlformats.org/spreadsheetml/2006/main" count="505" uniqueCount="214">
  <si>
    <t/>
  </si>
  <si>
    <t>工程名称：</t>
  </si>
  <si>
    <t>序号</t>
  </si>
  <si>
    <t>项目编码</t>
  </si>
  <si>
    <t>项目名称</t>
  </si>
  <si>
    <t>项目特征描述</t>
  </si>
  <si>
    <t>计量_x000D_
单位</t>
  </si>
  <si>
    <t>工程量</t>
  </si>
  <si>
    <t>限价（元）</t>
  </si>
  <si>
    <t>投标报价</t>
  </si>
  <si>
    <t>综合单价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</si>
  <si>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</si>
  <si>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</si>
  <si>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</si>
  <si>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</si>
  <si>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</si>
  <si>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</si>
  <si>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人工单价
(a)</t>
  </si>
  <si>
    <t>材料单价
(b)</t>
  </si>
  <si>
    <t>综合费（管理费、利润等）
c=(a+b)*费率</t>
  </si>
  <si>
    <t xml:space="preserve"> </t>
  </si>
  <si>
    <t>给水工程</t>
  </si>
  <si>
    <t>031001006001</t>
  </si>
  <si>
    <t xml:space="preserve">PE管 DN20_x000D_
</t>
  </si>
  <si>
    <t>1.安装部位:室外，工作内容包含土石方开挖、回填及余方弃置，土石方综合考虑，不再额外计算土石方
2.输送介质:冷水
3.材质、型号规格、压力等级：PE管 DN20
4.连接方式：热熔连接
5.水冲洗、水压试验、消毒符合设计及规范要求
6.管道、管件安装符合设计及规范要求 
7.满足设计、规范及招标要求</t>
  </si>
  <si>
    <t>m</t>
  </si>
  <si>
    <t>PE管 DN25</t>
  </si>
  <si>
    <t>1.安装部位:室外，工作内容包含土石方开挖、回填及余方弃置，土石方综合考虑，不再额外计算土石方
2.输送介质:冷水
3.材质、型号规格、压力等级：PE管 DN25（De32）
4.连接方式：热熔连接
5.水冲洗、水压试验、消毒符合设计及规范要求
6.管道、管件安装符合设计及规范要求 
7.满足设计、规范及招标要求</t>
  </si>
  <si>
    <t>PE管 DN32</t>
  </si>
  <si>
    <t>1.安装部位:室外，工作内容包含土石方开挖、回填及余方弃置，土石方综合考虑，不再额外计算土石方
2.输送介质:冷水
3.材质、型号规格、压力等级：PE管 DN32（De40）
4.连接方式：热熔连接
5.水冲洗、水压试验、消毒符合设计及规范要求
6.管道、管件安装符合设计及规范要求 
7.满足设计、规范及招标要求</t>
  </si>
  <si>
    <t>031001006002</t>
  </si>
  <si>
    <t>PE管 DN40</t>
  </si>
  <si>
    <t>1.安装部位:室外，工作内容包含土石方开挖、回填及余方弃置，土石方综合考虑，不再额外计算土石方
2.输送介质:冷水
3.材质、型号规格、压力等级：PE管 DN40（De50）
4.连接方式：热熔连接
5.水冲洗、水压试验、消毒符合设计及规范要求
6.管道、管件安装符合设计及规范要求 
7.满足设计、规范及招标要求</t>
  </si>
  <si>
    <t>031001006003</t>
  </si>
  <si>
    <t>PE管 DN50</t>
  </si>
  <si>
    <t>1.安装部位:室外，工作内容包含土石方开挖、回填及余方弃置，土石方综合考虑，不再额外计算土石方
2.输送介质:冷水
3.材质、型号规格、压力等级：PE管 DN50（De63）
4.连接方式：热熔连接
5.水冲洗、水压试验、消毒符合设计及规范要求
6.管道、管件安装符合设计及规范要求 
7.满足设计、规范及招标要求</t>
  </si>
  <si>
    <t>031001006004</t>
  </si>
  <si>
    <t>PE管 DN65</t>
  </si>
  <si>
    <t>1.安装部位:室外，工作内容包含土石方开挖、回填及余方弃置，土石方综合考虑，不再额外计算土石方
2.输送介质:冷水
3.材质、型号规格、压力等级：PE管 DN65（De75）
4.连接方式：热熔连接
5.水冲洗、水压试验、消毒符合设计及规范要求
6.管道、管件安装符合设计及规范要求 
7.满足设计、规范及招标要求</t>
  </si>
  <si>
    <t>031001006005</t>
  </si>
  <si>
    <t>PE管 DN80</t>
  </si>
  <si>
    <t>1.安装部位:室外，工作内容包含土石方开挖、回填及余方弃置，土石方综合考虑，不再额外计算土石方
2.输送介质:冷水
3.材质、型号规格、压力等级：PE管 DN80（De90）
4.连接方式：热熔连接
5.水冲洗、水压试验、消毒符合设计及规范要求
6.管道、管件安装符合设计及规范要求 
7.满足设计、规范及招标要求</t>
  </si>
  <si>
    <t>031001006006</t>
  </si>
  <si>
    <t>PE管 DN100</t>
  </si>
  <si>
    <t>1.安装部位:室外，工作内容包含土石方开挖、回填及余方弃置，土石方综合考虑，不再额外计算土石方
2.输送介质:冷水
3.材质、型号规格、压力等级：PE管 DN100（De110）
4.连接方式：热熔连接
5.水冲洗、水压试验、消毒符合设计及规范要求
6.管道、管件安装符合设计及规范要求 
7.满足设计、规范及招标要求</t>
  </si>
  <si>
    <t>PVC管 DN50</t>
  </si>
  <si>
    <t>PPR管 DN100</t>
  </si>
  <si>
    <t>1.安装部位:室外，工作内容包含土石方开挖、回填及余方弃置，土石方综合考虑，不再额外计算土石方
2.输送介质:冷水
3.材质、型号规格、压力等级：PPR管 DN100（De110）（主材甲供）
4.连接方式：热熔连接
5.水冲洗、水压试验、消毒符合设计及规范要求
6.管道、管件安装符合设计及规范要求 
7.满足设计、规范及招标要求</t>
  </si>
  <si>
    <t>031001006007</t>
  </si>
  <si>
    <t xml:space="preserve">成品玻璃钢化粪池 12m³ </t>
  </si>
  <si>
    <t>1、名称：12m³成品玻璃钢化粪池
2、其余未尽事宜详设计 3、土石方及垫层综合考虑进入报价中，不再额外计算</t>
  </si>
  <si>
    <t>个</t>
  </si>
  <si>
    <t>2</t>
  </si>
  <si>
    <t>030901011008</t>
  </si>
  <si>
    <t>室外消火栓</t>
  </si>
  <si>
    <t xml:space="preserve">1.安装方式 ：地上式消火栓_x000D_
2.型号、规格：详设计 _x000D_
3.附件材质、规格：详设计 _x000D_
</t>
  </si>
  <si>
    <t>套</t>
  </si>
  <si>
    <t>6</t>
  </si>
  <si>
    <t>031003013009</t>
  </si>
  <si>
    <t>水表 DN50</t>
  </si>
  <si>
    <t>1.安装部位（室内外） _x000D_
2.型号、规格 ：详设计_x000D_
3.连接形式 ：详设计_x000D_
4.附件配置</t>
  </si>
  <si>
    <t>组</t>
  </si>
  <si>
    <t>031003012011</t>
  </si>
  <si>
    <t>倒流防止器</t>
  </si>
  <si>
    <t>1.名称： 倒流防止器
2.型号、规格 ：DN100
3.连接形式:详12S108-1-37图集</t>
  </si>
  <si>
    <t>3</t>
  </si>
  <si>
    <t>260.84</t>
  </si>
  <si>
    <t>031003001012</t>
  </si>
  <si>
    <t>截止阀 DN20</t>
  </si>
  <si>
    <t>1.名称：截止阀DN20
2.材质：黄铜
3.型号、规格：DN20
4.连接方式：详设计
5.含安装配套附件
6.未尽事宜满足设计及现行技术、质量验收规范要求</t>
  </si>
  <si>
    <t>30</t>
  </si>
  <si>
    <t>36.65</t>
  </si>
  <si>
    <t>031003001013</t>
  </si>
  <si>
    <t>截止阀 DN25</t>
  </si>
  <si>
    <t>1.名称：截止阀  DN25
2.材质：黄铜
3.型号、规格：DN25
4.连接方式：详设计
5.含安装配套附件
6.未尽事宜满足设计及现行技术、质量验收规范要求</t>
  </si>
  <si>
    <t>12</t>
  </si>
  <si>
    <t>031003001014</t>
  </si>
  <si>
    <t>截止阀 DN32</t>
  </si>
  <si>
    <t>1.名称：截止阀 DN32
2.材质：黄铜
3.型号、规格：DN32
4.连接方式：详设计
5.含安装配套附件
6.未尽事宜满足设计及现行技术、质量验收规范要求</t>
  </si>
  <si>
    <t>13</t>
  </si>
  <si>
    <t>031003001015</t>
  </si>
  <si>
    <t>截止阀 DN40</t>
  </si>
  <si>
    <t>1.名称：截止阀 DN40
2.材质：黄铜
3.型号、规格：DN40
4.连接方式：详设计
5.含安装配套附件
6.未尽事宜满足设计及现行技术、质量验收规范要求</t>
  </si>
  <si>
    <t>031003001016</t>
  </si>
  <si>
    <t>截止阀 DN50</t>
  </si>
  <si>
    <t>1.名称：截止阀 DN50
2.材质：黄铜
3.型号、规格：DN50
4.连接方式：详设计
5.含安装配套附件
6.未尽事宜满足设计及现行技术、质量验收规范要求</t>
  </si>
  <si>
    <t>15</t>
  </si>
  <si>
    <t>031003001017</t>
  </si>
  <si>
    <t>截止阀 DN65</t>
  </si>
  <si>
    <t>1.名称：截止阀 DN65
2.材质：铸铁铜芯
3.型号、规格：DN65
4.连接方式：详设计
5.含安装配套附件
6.未尽事宜满足设计及现行技术、质量验收规范要求</t>
  </si>
  <si>
    <t>10</t>
  </si>
  <si>
    <t>031003001018</t>
  </si>
  <si>
    <t>截止阀 DN80</t>
  </si>
  <si>
    <t>1.名称：截止阀 DN80
2.材质：铸铁铜芯
3.型号、规格：DN80
4.连接方式：详设计
5.含安装配套附件
6.未尽事宜满足设计及现行技术、质量验收规范要求</t>
  </si>
  <si>
    <t>031003001019</t>
  </si>
  <si>
    <t>截止阀 DN100</t>
  </si>
  <si>
    <t>1.名称：截止阀 DN100
2.材质：铸铁铜芯
3.型号、规格：DN100
4.连接方式：详设计
5.含安装配套附件
6.未尽事宜满足设计及现行技术、质量验收规范要求</t>
  </si>
  <si>
    <t>546.90</t>
  </si>
  <si>
    <t>040205001008</t>
  </si>
  <si>
    <t>阀门井</t>
  </si>
  <si>
    <t>1.规格、尺寸：设计施工名图_x000D_
2.具体做法详设计：_x000D_
5.防渗、防水要求：满足相关规范_x000D_
6.其它：满足设计及施工验收规范要求</t>
  </si>
  <si>
    <t>座</t>
  </si>
  <si>
    <t>80</t>
  </si>
  <si>
    <t>分部小计</t>
  </si>
  <si>
    <t>排水工程</t>
  </si>
  <si>
    <t>010101007021</t>
  </si>
  <si>
    <t>管沟土方</t>
  </si>
  <si>
    <t>1.项目名称：挖沟槽、基坑土石方_x000D_
2.土、石类别：综合_x000D_
3.开挖深度：综合_x000D_
4.开挖方式：投标人自行考虑_x000D_
5.地上、地下管线及建筑物、构筑物的保护：投标人自行考虑_x000D_
6.其余做法：满足设计及施工验收规范要求，并满足城管和环保要求</t>
  </si>
  <si>
    <t>m3</t>
  </si>
  <si>
    <t>040103001022</t>
  </si>
  <si>
    <t>回填方</t>
  </si>
  <si>
    <t>1.项目名称：沟槽回填土石方_x000D_
2.回填料及密实度：满足设计及施工验收规范_x000D_
3.回填料来源、场内外运距：投标人自行考虑_x000D_
4.其余做法：满足设计及施工验收规范要求，并满足城管和环保要求</t>
  </si>
  <si>
    <t>040103002003</t>
  </si>
  <si>
    <t>余方弃置</t>
  </si>
  <si>
    <t>1.名称：余方弃置_x000D_
2.废弃料品种：土石方综合_x000D_
3.废弃料的运输方式、场内外运距、弃土场地及费用：投标人自行考虑，外弃场地必须满足当地相关行政主管部门的要求_x000D_
4.其余做法：满足城管和环保要求</t>
  </si>
  <si>
    <t>031001006020</t>
  </si>
  <si>
    <t>HDPE中空增强双壁缠绕管 DN80</t>
  </si>
  <si>
    <t>1.安装部位：室外
2.介质：污水
3.材质、规格：HDPE中空增强双壁缠绕管 DN80 环刚度≥SN8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</si>
  <si>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HDPE中空增强双壁缠绕管 DN100</t>
  </si>
  <si>
    <t>1.安装部位：室外
2.介质：污水
3.材质、规格：HDPE中空增强双壁缠绕管 DN100 环刚度≥SN8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</si>
  <si>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HDPE中空增强双壁缠绕管 DN300</t>
  </si>
  <si>
    <t>1.安装部位：室外
2.介质：污水
3.材质、规格：HDPE中空增强双壁缠绕管 DN300 环刚度≥SN8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</si>
  <si>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HDPE中空增强双壁缠绕管 DN200</t>
  </si>
  <si>
    <t>1.安装部位：室外
2.介质：污水
3.材质、规格：HDPE中空增强双壁缠绕管 DN200 环刚度≥SN8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</si>
  <si>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HDPE中空增强双壁缠绕管 DN500</t>
  </si>
  <si>
    <t>1.安装部位：室外
2.介质：污水
3.材质、规格：HDPE中空增强双壁缠绕管 DN500 环刚度≥SN8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</si>
  <si>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道路排水</t>
  </si>
  <si>
    <t>040501001023</t>
  </si>
  <si>
    <t>混凝土管DN1000</t>
  </si>
  <si>
    <t>1.安装部位：室外
2.介质：污水
3.材质、规格：混凝土管DN1000（含垫层）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</si>
  <si>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040501004024</t>
  </si>
  <si>
    <t>纤维增强聚丙烯(FRPP)加筋管 DN400</t>
  </si>
  <si>
    <t>1.安装部位：室外_x000D_
2.介质：污水_x000D_
3.材质、规格：纤维增强聚丙烯(FRPP)加筋管 DN400_x000D_
4.连接形式：胶圈链接_x000D_
5.压力试验及吹、洗设计要求：按《建筑给水排水及采暖工程施工质量验收规范》(GB50242-2002)的要求做通球试验、灌水试验_x000D_
6.管道、管件及支吊架安装满足设计及现行技术、质量验收规范要求_x000D_
7.警示带形式：详设计_x000D_
8.满足设计、规范及招标要求</t>
  </si>
  <si>
    <t>纤维增强聚丙烯(FRPP)加筋管 DN500</t>
  </si>
  <si>
    <t>1.安装部位：室外_x000D_
2.介质：污水_x000D_
3.材质、规格：纤维增强聚丙烯(FRPP)加筋管 DN500_x000D_
4.连接形式：胶圈链接_x000D_
5.压力试验及吹、洗设计要求：按《建筑给水排水及采暖工程施工质量验收规范》(GB50242-2002)的要求做通球试验、灌水试验_x000D_
6.管道、管件及支吊架安装满足设计及现行技术、质量验收规范要求_x000D_
7.警示带形式：详设计_x000D_
8.满足设计、规范及招标要求</t>
  </si>
  <si>
    <t>040501003025</t>
  </si>
  <si>
    <t>球墨铸铁管 DN300</t>
  </si>
  <si>
    <t>1.安装部位：室外
2.介质：污水
3.材质、规格：球墨铸铁管 DN300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</si>
  <si>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5</t>
  </si>
  <si>
    <t>040305002031</t>
  </si>
  <si>
    <t>防冲刷卵石</t>
  </si>
  <si>
    <t>1.密实度：满足设计及规范要求_x000D_
2.石料、规格：20~30mm卵石_x000D_
3.运距：综合考虑_x000D_
4.拌和、运输及拌合场摊销费用：综合报价_x000D_
5.未尽事宜符合设计和规范要求</t>
  </si>
  <si>
    <t>040501017025</t>
  </si>
  <si>
    <t>平箅式雨水口(双箅)</t>
  </si>
  <si>
    <t>1.名称：雨水口_x000D_
2.未尽事宜符合设计和规范要求</t>
  </si>
  <si>
    <t>7</t>
  </si>
  <si>
    <t>620.00</t>
  </si>
  <si>
    <t>040305001011</t>
  </si>
  <si>
    <t>砂垫层及包封</t>
  </si>
  <si>
    <t>1.材料品种、规格：砂垫层_x000D_
2.厚度：_x000D_
3.其他：满足设计、绿色环保验收规范、城管及现行技术、质量验收规范要求</t>
  </si>
  <si>
    <t>景观照明</t>
  </si>
  <si>
    <t>030404017026</t>
  </si>
  <si>
    <t>配电箱</t>
  </si>
  <si>
    <t>1.名称：配电箱 ，工作内容包含土石方开挖、回填及余方弃置，土石方综合考虑，不再额外计算土石方
2.规格、型号：详设计
3.安装方式：详设计
4.本项目包括安装、箱柜开孔、防火封堵、盘柜二次配线、本体接地等
5.含柜体及柜内所有元器件等
6.为完成本项目安装的所有工作内容,其余满足设计、施工及供电验收等规范要求等费用综合考虑进入本项目综合单价中</t>
  </si>
  <si>
    <t>台</t>
  </si>
  <si>
    <t>1</t>
  </si>
  <si>
    <t>2191.13</t>
  </si>
  <si>
    <t>030401002033</t>
  </si>
  <si>
    <t xml:space="preserve">隔离变压器 AC220V DC24V_x000D_
</t>
  </si>
  <si>
    <t xml:space="preserve">1.名称 隔离变压器 _x000D_
2.型号 AC220V DC24V_x000D_
3.容量（kVA） ：详设计_x000D_
4.电压（kV） ：详设计_x000D_
_x000D_
</t>
  </si>
  <si>
    <t>16</t>
  </si>
  <si>
    <t>120.00</t>
  </si>
  <si>
    <t>030412009027</t>
  </si>
  <si>
    <t xml:space="preserve">6m庭院灯 1*75w LED-220v </t>
  </si>
  <si>
    <t>1.名称：6m庭院灯 1*75w LED-220v 防护等级IP65（甲供）
2.功率：1*75w LED-220v 
3.高度：6米
4.安装包含灯具、灯杆、预埋件、基础、测试等
5.其它：未尽事宜均满足设计施工图和现行技术、质量验收规范和工程所在地行业主管部门相关标准</t>
  </si>
  <si>
    <t xml:space="preserve">4m庭院灯 1*60w LED-220v </t>
  </si>
  <si>
    <t>1.名称：4m庭院灯 1*60w LED-220v 防护等级IP65（甲供）
2.功率：1*60w LED-220v 
3.高度：4米
4.安装包含灯具、灯杆、预埋件、基础、测试等
5.其它：未尽事宜均满足设计施工图和现行技术、质量验收规范和工程所在地行业主管部门相关标准</t>
  </si>
  <si>
    <t>030412004028</t>
  </si>
  <si>
    <t xml:space="preserve">泛光灯 1*30w </t>
  </si>
  <si>
    <t>1.名称: 泛光灯 1*30w 地面安装，防护等级IP65（甲供）
2.功率:30w
3.安装：包含灯具、灯杆、预埋件、基础、测试等
4.其它：未尽事宜均满足设计施工图和现行技术、质量验收规范和工程所在地行业主管部门相关标准</t>
  </si>
  <si>
    <t>030412004029</t>
  </si>
  <si>
    <t xml:space="preserve">防水防尘吸顶灯 1*18w </t>
  </si>
  <si>
    <t>1.名称: 防水防尘吸顶灯 1*18w地面安装，防护等级IP65（甲供）
2.功率:18w
3.安装：包含灯具、灯杆、预埋件、基础、测试等
4.其它：未尽事宜均满足设计施工图和现行技术、质量验收规范和工程所在地行业主管部门相关标准</t>
  </si>
  <si>
    <t>030412001030</t>
  </si>
  <si>
    <t xml:space="preserve">地埋灯 1*9w </t>
  </si>
  <si>
    <t>1.名称: 地埋灯 地面安装，防护等级IP65（甲供）
2.功率:9w
3.安装：包含灯具、灯杆、预埋件、基础、测试等
4.其它：未尽事宜均满足设计施工图和现行技术、质量验收规范和工程所在地行业主管部门相关标准</t>
  </si>
  <si>
    <t>103</t>
  </si>
  <si>
    <t>030412004031</t>
  </si>
  <si>
    <t xml:space="preserve">地脚灯 1*3w </t>
  </si>
  <si>
    <t>1.名称: 地脚灯 地面安装，防护等级IP65（甲供）
2.功率:3w
3.安装：包含灯具、灯杆、预埋件、基础、测试等
4.其它：未尽事宜均满足设计施工图和现行技术、质量验收规范和工程所在地行业主管部门相关标准</t>
  </si>
  <si>
    <t>240</t>
  </si>
  <si>
    <t>27.01</t>
  </si>
  <si>
    <t>030412004032</t>
  </si>
  <si>
    <t xml:space="preserve">LED灯带 12w/m </t>
  </si>
  <si>
    <t>1.名称：LED光带（甲供）
2.型号、规格：12w/m~DC24V
3.安装：包含灯具、灯杆、预埋件、基础、固定件、测试等
4.其它：未尽事宜均满足设计施工图和现行技术、质量验收规范和工程所在地行业主管部门相关标准</t>
  </si>
  <si>
    <t>67</t>
  </si>
  <si>
    <t>路灯手孔井</t>
  </si>
  <si>
    <t>402.02</t>
  </si>
  <si>
    <t>010501001013</t>
  </si>
  <si>
    <t>150mm厚C15混凝土垫层</t>
  </si>
  <si>
    <t xml:space="preserve">1.混凝土种类： 商品混凝土C15_x000D_
2.混凝土强度等级:C15_x000D_
</t>
  </si>
  <si>
    <t>C20混凝土包封</t>
  </si>
  <si>
    <t>1.混凝土种类： 商品混凝土C20_x000D_
2.混凝土强度等级:C20</t>
  </si>
  <si>
    <t>031001006035</t>
  </si>
  <si>
    <t>CPVC 150电缆排管</t>
  </si>
  <si>
    <t>1.安装部位 ：室外，工作内容包含土石方开挖、回填及余方弃置，土石方综合考虑，不再额外计算土石方
2.介质 
3.材质、规格 CPVC 150电缆排管
4.连接形式 ：综合考虑
5.阻火圈设计要求 
6.压力试验及吹、洗设计要求 
7.警示带形式</t>
  </si>
  <si>
    <t>030408001037</t>
  </si>
  <si>
    <t>电力电缆 zr-YJV 3*10</t>
  </si>
  <si>
    <t>1.型号：铜芯电缆 zr-YJV 3*10_x000D_
2.规格 zr-YJV 3*10_x000D_
3.敷设方式：电缆敷设_x000D_
4.电缆头：户内热缩式电缆头 三芯 1KV以下终端头</t>
  </si>
  <si>
    <t>电力电缆 zr-YJV 3*16</t>
  </si>
  <si>
    <t>1.型号：铜芯电缆 zr-YJV 3*16_x000D_
2.规格 zr-YJV 3*16_x000D_
3.敷设方式：电缆敷设_x000D_
4.电缆头：户内热缩式电缆头 三芯 1KV以下终端头</t>
  </si>
  <si>
    <t>030411001026</t>
  </si>
  <si>
    <t>电气配管 PvC20</t>
  </si>
  <si>
    <t>1.名称:电气配管，工作内容包含土石方开挖、回填及余方弃置，土石方综合考虑，不再额外计算土石方
2.规格:PC20
3.材质:刚性阻燃管
4.敷设方式:综合
5.含支架制作安装，保护管敷设及接地跨接满足设计及规范要求
6.其他：满足设计、规范及招标要求</t>
  </si>
  <si>
    <t>电气配管 PvC32</t>
  </si>
  <si>
    <t>1.名称:电气配管，工作内容包含土石方开挖、回填及余方弃置，土石方综合考虑，不再额外计算土石方
2.规格:PC32
3.材质:刚性阻燃管
4.敷设方式:综合
5.含支架制作安装，保护管敷设及接地跨接满足设计及规范要求
6.其他：满足设计、规范及招标要求</t>
  </si>
  <si>
    <t>合　　计</t>
  </si>
  <si>
    <t>报价说明：1、施工单位须按提供的报价格式要求及公式填报价格明细，未按提供格式填报价格明细、所报总价高于最高限价的均为无效报价，采购人不予接受。同时在工程量清单中公布最高全费用单价限价，施工班组的全费用综合单价也不得超过综合单价限价，否则，采购人将不予以接受。2、“人工单价（a）”是指完成本清单项每单位工程量所需的所有人工费用，“材料单价（b）”是指完成本清单项每单位工程量所需的材料费用，注明主材为甲供的清单项“材料单价（b）”一栏可填写为0，或仅报辅材材料价；</t>
  </si>
  <si>
    <t>2023年“C”项目水电安装工程量清单与报价表</t>
    <phoneticPr fontId="5" type="noConversion"/>
  </si>
  <si>
    <t>2023年“C”项目水电安装工程</t>
    <phoneticPr fontId="5" type="noConversion"/>
  </si>
  <si>
    <t>1.安装部位:室外，工作内容包含土石方开挖、回填及余方弃置，土石方综合考虑，不再额外计算土石方
2.输送介质:冷水
3.材质、型号规格、压力等级：PVC管 DN50（主材甲供）
4.连接方式：热熔连接
5.水冲洗、水压试验、消毒符合设计及规范要求
6.管道、管件安装符合设计及规范要求 
7.满足设计、规范及招标要求</t>
  </si>
  <si>
    <t>HDPE中空增强双壁缠绕管 DN200（甲供材）</t>
  </si>
  <si>
    <t>1.安装部位：室外
2.介质：污水
3.材质、规格：HDPE中空增强双壁缠绕管 DN200 环刚度≥SN8（甲供材）
4.连接形式：承插连接
5.压力试验及吹、洗设计要求：按《建筑给水排水及采暖工程施工质量验收规范》(GB50242-2002)的要求做通球试验、灌水试验
6.管道、管件及支吊架安装满足设计及现行技术、质量验收规范要求
7.警示带形式：详设计
8.满足设计、规范及招标要求</t>
  </si>
  <si>
    <t>1.项目名称：沟槽回填土石方_x000D_
2.回填料及密实度：满足设计及施工验收规范_x000D_
3.回填料来源、场内外运距：投标人自行考虑_x000D_
4.其余做法：满足设计及施工验收规范要求，并满足城管和环保要求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</si>
</sst>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2"/>
      <color indexed="8"/>
      <name val="宋体"/>
      <charset val="134"/>
    </font>
    <font>
      <b/>
      <sz val="16"/>
      <color indexed="0"/>
      <name val="宋体"/>
      <family val="3"/>
      <charset val="134"/>
    </font>
    <font>
      <sz val="10"/>
      <color indexed="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R74"/>
  <sheetViews>
    <sheetView tabSelected="1" zoomScale="85" zoomScaleNormal="85" workbookViewId="0">
      <pane xSplit="18" ySplit="6" topLeftCell="S7" activePane="bottomRight" state="frozen"/>
      <selection pane="topRight"/>
      <selection pane="bottomLeft"/>
      <selection pane="bottomRight" activeCell="G70" sqref="G70:H70"/>
    </sheetView>
  </sheetViews>
  <sheetFormatPr defaultColWidth="9" defaultRowHeight="14.25"/>
  <cols>
    <col min="1" max="1" width="7"/>
    <col min="2" max="2" width="1.875"/>
    <col min="3" max="3" width="10.25"/>
    <col min="4" max="4" width="19.25" customWidth="1"/>
    <col min="5" max="5" width="26" customWidth="1"/>
    <col min="6" max="6" width="5.375"/>
    <col min="7" max="7" width="3.875" style="3"/>
    <col min="8" max="8" width="8.375" style="3"/>
    <col min="9" max="9" width="11.625"/>
    <col min="10" max="10" width="0.125"/>
    <col min="11" max="11" width="13.875"/>
    <col min="12" max="12" width="8.75" style="4" customWidth="1"/>
    <col min="13" max="13" width="8.25" style="4" customWidth="1"/>
    <col min="14" max="14" width="14.125" style="4" customWidth="1"/>
    <col min="15" max="17" width="11.5" style="4" customWidth="1"/>
    <col min="18" max="18" width="12.625"/>
  </cols>
  <sheetData>
    <row r="1" spans="1:18" ht="21" customHeight="1">
      <c r="A1" s="25" t="s">
        <v>208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customHeight="1">
      <c r="A2" s="26" t="s">
        <v>1</v>
      </c>
      <c r="B2" s="26" t="s">
        <v>0</v>
      </c>
      <c r="C2" s="26" t="s">
        <v>209</v>
      </c>
      <c r="D2" s="26" t="s">
        <v>0</v>
      </c>
      <c r="E2" s="26" t="s">
        <v>0</v>
      </c>
      <c r="F2" s="26" t="s">
        <v>0</v>
      </c>
      <c r="G2" s="27" t="s">
        <v>0</v>
      </c>
      <c r="H2" s="27"/>
      <c r="I2" s="26" t="s">
        <v>0</v>
      </c>
      <c r="J2" s="26" t="s">
        <v>0</v>
      </c>
      <c r="K2" s="7" t="s">
        <v>0</v>
      </c>
      <c r="L2" s="8"/>
      <c r="M2" s="8"/>
      <c r="N2" s="8"/>
      <c r="O2" s="8"/>
      <c r="P2" s="8"/>
      <c r="Q2" s="8"/>
      <c r="R2" s="8" t="s">
        <v>0</v>
      </c>
    </row>
    <row r="3" spans="1:18" ht="14.25" customHeight="1">
      <c r="A3" s="28" t="s">
        <v>2</v>
      </c>
      <c r="B3" s="28" t="s">
        <v>3</v>
      </c>
      <c r="C3" s="28" t="s">
        <v>0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0</v>
      </c>
      <c r="I3" s="28" t="s">
        <v>8</v>
      </c>
      <c r="J3" s="28" t="s">
        <v>0</v>
      </c>
      <c r="K3" s="28" t="s">
        <v>0</v>
      </c>
      <c r="L3" s="29" t="s">
        <v>9</v>
      </c>
      <c r="M3" s="30"/>
      <c r="N3" s="30"/>
      <c r="O3" s="30"/>
      <c r="P3" s="30"/>
      <c r="Q3" s="30"/>
      <c r="R3" s="31"/>
    </row>
    <row r="4" spans="1:18" ht="14.25" customHeight="1">
      <c r="A4" s="28" t="s">
        <v>0</v>
      </c>
      <c r="B4" s="28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10</v>
      </c>
      <c r="J4" s="28" t="s">
        <v>11</v>
      </c>
      <c r="K4" s="28" t="s">
        <v>0</v>
      </c>
      <c r="L4" s="28" t="s">
        <v>12</v>
      </c>
      <c r="M4" s="28"/>
      <c r="N4" s="28"/>
      <c r="O4" s="28" t="s">
        <v>13</v>
      </c>
      <c r="P4" s="28" t="s">
        <v>14</v>
      </c>
      <c r="Q4" s="28" t="s">
        <v>15</v>
      </c>
      <c r="R4" s="28" t="s">
        <v>16</v>
      </c>
    </row>
    <row r="5" spans="1:18" ht="47.25" customHeight="1">
      <c r="A5" s="28" t="s">
        <v>0</v>
      </c>
      <c r="B5" s="28" t="s">
        <v>0</v>
      </c>
      <c r="C5" s="28" t="s">
        <v>0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s">
        <v>0</v>
      </c>
      <c r="K5" s="28" t="s">
        <v>0</v>
      </c>
      <c r="L5" s="9" t="s">
        <v>17</v>
      </c>
      <c r="M5" s="9" t="s">
        <v>18</v>
      </c>
      <c r="N5" s="10" t="s">
        <v>19</v>
      </c>
      <c r="O5" s="28"/>
      <c r="P5" s="28"/>
      <c r="Q5" s="28"/>
      <c r="R5" s="28"/>
    </row>
    <row r="6" spans="1:18" ht="16.5" customHeight="1">
      <c r="A6" s="15" t="s">
        <v>20</v>
      </c>
      <c r="B6" s="19" t="s">
        <v>20</v>
      </c>
      <c r="C6" s="19" t="s">
        <v>0</v>
      </c>
      <c r="D6" s="15" t="s">
        <v>21</v>
      </c>
      <c r="E6" s="5" t="s">
        <v>20</v>
      </c>
      <c r="F6" s="15" t="s">
        <v>20</v>
      </c>
      <c r="G6" s="19" t="s">
        <v>20</v>
      </c>
      <c r="H6" s="19" t="s">
        <v>0</v>
      </c>
      <c r="I6" s="16" t="s">
        <v>20</v>
      </c>
      <c r="J6" s="20" t="s">
        <v>20</v>
      </c>
      <c r="K6" s="20" t="s">
        <v>0</v>
      </c>
      <c r="L6" s="15"/>
      <c r="M6" s="15"/>
      <c r="N6" s="15"/>
      <c r="O6" s="15"/>
      <c r="P6" s="15"/>
      <c r="Q6" s="15"/>
      <c r="R6" s="16" t="s">
        <v>20</v>
      </c>
    </row>
    <row r="7" spans="1:18" ht="162" customHeight="1">
      <c r="A7" s="15">
        <v>1</v>
      </c>
      <c r="B7" s="19" t="s">
        <v>22</v>
      </c>
      <c r="C7" s="19" t="s">
        <v>0</v>
      </c>
      <c r="D7" s="5" t="s">
        <v>23</v>
      </c>
      <c r="E7" s="5" t="s">
        <v>24</v>
      </c>
      <c r="F7" s="15" t="s">
        <v>25</v>
      </c>
      <c r="G7" s="19">
        <v>820</v>
      </c>
      <c r="H7" s="19" t="s">
        <v>0</v>
      </c>
      <c r="I7" s="16">
        <v>12.82</v>
      </c>
      <c r="J7" s="20">
        <f t="shared" ref="J7:J29" si="0">G7*I7</f>
        <v>10512.4</v>
      </c>
      <c r="K7" s="20"/>
      <c r="L7" s="11"/>
      <c r="M7" s="11"/>
      <c r="N7" s="11">
        <f t="shared" ref="N7:N29" si="1">(L7+M7)*0%</f>
        <v>0</v>
      </c>
      <c r="O7" s="11">
        <f t="shared" ref="O7:O29" si="2">L7+M7+N7</f>
        <v>0</v>
      </c>
      <c r="P7" s="11">
        <f t="shared" ref="P7:P29" si="3">O7*0.09</f>
        <v>0</v>
      </c>
      <c r="Q7" s="11">
        <f t="shared" ref="Q7:Q29" si="4">O7+P7</f>
        <v>0</v>
      </c>
      <c r="R7" s="11">
        <f t="shared" ref="R7:R29" si="5">G7*Q7</f>
        <v>0</v>
      </c>
    </row>
    <row r="8" spans="1:18" ht="159.75" customHeight="1">
      <c r="A8" s="15">
        <v>2</v>
      </c>
      <c r="B8" s="19" t="s">
        <v>22</v>
      </c>
      <c r="C8" s="19" t="s">
        <v>0</v>
      </c>
      <c r="D8" s="5" t="s">
        <v>26</v>
      </c>
      <c r="E8" s="5" t="s">
        <v>27</v>
      </c>
      <c r="F8" s="15" t="s">
        <v>25</v>
      </c>
      <c r="G8" s="19">
        <v>337</v>
      </c>
      <c r="H8" s="19" t="s">
        <v>0</v>
      </c>
      <c r="I8" s="16">
        <v>13.27</v>
      </c>
      <c r="J8" s="20">
        <f t="shared" si="0"/>
        <v>4471.99</v>
      </c>
      <c r="K8" s="20"/>
      <c r="L8" s="11"/>
      <c r="M8" s="11"/>
      <c r="N8" s="11">
        <f t="shared" si="1"/>
        <v>0</v>
      </c>
      <c r="O8" s="11">
        <f t="shared" si="2"/>
        <v>0</v>
      </c>
      <c r="P8" s="11">
        <f t="shared" si="3"/>
        <v>0</v>
      </c>
      <c r="Q8" s="11">
        <f t="shared" si="4"/>
        <v>0</v>
      </c>
      <c r="R8" s="11">
        <f t="shared" si="5"/>
        <v>0</v>
      </c>
    </row>
    <row r="9" spans="1:18" ht="159" customHeight="1">
      <c r="A9" s="15">
        <v>3</v>
      </c>
      <c r="B9" s="19" t="s">
        <v>22</v>
      </c>
      <c r="C9" s="19" t="s">
        <v>0</v>
      </c>
      <c r="D9" s="5" t="s">
        <v>28</v>
      </c>
      <c r="E9" s="5" t="s">
        <v>29</v>
      </c>
      <c r="F9" s="15" t="s">
        <v>25</v>
      </c>
      <c r="G9" s="19">
        <v>266</v>
      </c>
      <c r="H9" s="19" t="s">
        <v>0</v>
      </c>
      <c r="I9" s="16">
        <v>15.95</v>
      </c>
      <c r="J9" s="20">
        <f t="shared" si="0"/>
        <v>4242.7</v>
      </c>
      <c r="K9" s="20"/>
      <c r="L9" s="11"/>
      <c r="M9" s="11"/>
      <c r="N9" s="11">
        <f t="shared" si="1"/>
        <v>0</v>
      </c>
      <c r="O9" s="11">
        <f t="shared" si="2"/>
        <v>0</v>
      </c>
      <c r="P9" s="11">
        <f t="shared" si="3"/>
        <v>0</v>
      </c>
      <c r="Q9" s="11">
        <f t="shared" si="4"/>
        <v>0</v>
      </c>
      <c r="R9" s="11">
        <f t="shared" si="5"/>
        <v>0</v>
      </c>
    </row>
    <row r="10" spans="1:18" ht="165" customHeight="1">
      <c r="A10" s="15">
        <v>4</v>
      </c>
      <c r="B10" s="19" t="s">
        <v>30</v>
      </c>
      <c r="C10" s="19" t="s">
        <v>0</v>
      </c>
      <c r="D10" s="5" t="s">
        <v>31</v>
      </c>
      <c r="E10" s="5" t="s">
        <v>32</v>
      </c>
      <c r="F10" s="15" t="s">
        <v>25</v>
      </c>
      <c r="G10" s="19">
        <v>527</v>
      </c>
      <c r="H10" s="19" t="s">
        <v>0</v>
      </c>
      <c r="I10" s="16">
        <v>17.45</v>
      </c>
      <c r="J10" s="20">
        <f t="shared" si="0"/>
        <v>9196.15</v>
      </c>
      <c r="K10" s="20"/>
      <c r="L10" s="11"/>
      <c r="M10" s="11"/>
      <c r="N10" s="11">
        <f t="shared" si="1"/>
        <v>0</v>
      </c>
      <c r="O10" s="11">
        <f t="shared" si="2"/>
        <v>0</v>
      </c>
      <c r="P10" s="11">
        <f t="shared" si="3"/>
        <v>0</v>
      </c>
      <c r="Q10" s="11">
        <f t="shared" si="4"/>
        <v>0</v>
      </c>
      <c r="R10" s="11">
        <f t="shared" si="5"/>
        <v>0</v>
      </c>
    </row>
    <row r="11" spans="1:18" ht="156.75" customHeight="1">
      <c r="A11" s="15">
        <v>5</v>
      </c>
      <c r="B11" s="19" t="s">
        <v>33</v>
      </c>
      <c r="C11" s="19" t="s">
        <v>0</v>
      </c>
      <c r="D11" s="5" t="s">
        <v>34</v>
      </c>
      <c r="E11" s="5" t="s">
        <v>35</v>
      </c>
      <c r="F11" s="15" t="s">
        <v>25</v>
      </c>
      <c r="G11" s="19">
        <v>1050</v>
      </c>
      <c r="H11" s="19" t="s">
        <v>0</v>
      </c>
      <c r="I11" s="16">
        <v>23.8</v>
      </c>
      <c r="J11" s="20">
        <f t="shared" si="0"/>
        <v>24990</v>
      </c>
      <c r="K11" s="20"/>
      <c r="L11" s="11"/>
      <c r="M11" s="11"/>
      <c r="N11" s="11">
        <f t="shared" si="1"/>
        <v>0</v>
      </c>
      <c r="O11" s="11">
        <f t="shared" si="2"/>
        <v>0</v>
      </c>
      <c r="P11" s="11">
        <f t="shared" si="3"/>
        <v>0</v>
      </c>
      <c r="Q11" s="11">
        <f t="shared" si="4"/>
        <v>0</v>
      </c>
      <c r="R11" s="11">
        <f t="shared" si="5"/>
        <v>0</v>
      </c>
    </row>
    <row r="12" spans="1:18" ht="158.25" customHeight="1">
      <c r="A12" s="15">
        <v>6</v>
      </c>
      <c r="B12" s="19" t="s">
        <v>36</v>
      </c>
      <c r="C12" s="19" t="s">
        <v>0</v>
      </c>
      <c r="D12" s="5" t="s">
        <v>37</v>
      </c>
      <c r="E12" s="5" t="s">
        <v>38</v>
      </c>
      <c r="F12" s="15" t="s">
        <v>25</v>
      </c>
      <c r="G12" s="19">
        <v>370</v>
      </c>
      <c r="H12" s="19" t="s">
        <v>0</v>
      </c>
      <c r="I12" s="12">
        <v>27.58</v>
      </c>
      <c r="J12" s="20">
        <f t="shared" si="0"/>
        <v>10204.6</v>
      </c>
      <c r="K12" s="20"/>
      <c r="L12" s="11"/>
      <c r="M12" s="11"/>
      <c r="N12" s="11">
        <f t="shared" si="1"/>
        <v>0</v>
      </c>
      <c r="O12" s="11">
        <f t="shared" si="2"/>
        <v>0</v>
      </c>
      <c r="P12" s="11">
        <f t="shared" si="3"/>
        <v>0</v>
      </c>
      <c r="Q12" s="11">
        <f t="shared" si="4"/>
        <v>0</v>
      </c>
      <c r="R12" s="11">
        <f t="shared" si="5"/>
        <v>0</v>
      </c>
    </row>
    <row r="13" spans="1:18" ht="154.5" customHeight="1">
      <c r="A13" s="15">
        <v>7</v>
      </c>
      <c r="B13" s="19" t="s">
        <v>39</v>
      </c>
      <c r="C13" s="19" t="s">
        <v>0</v>
      </c>
      <c r="D13" s="5" t="s">
        <v>40</v>
      </c>
      <c r="E13" s="5" t="s">
        <v>41</v>
      </c>
      <c r="F13" s="15" t="s">
        <v>25</v>
      </c>
      <c r="G13" s="19">
        <v>482</v>
      </c>
      <c r="H13" s="19" t="s">
        <v>0</v>
      </c>
      <c r="I13" s="16">
        <v>39</v>
      </c>
      <c r="J13" s="20">
        <f t="shared" si="0"/>
        <v>18798</v>
      </c>
      <c r="K13" s="20"/>
      <c r="L13" s="11"/>
      <c r="M13" s="11"/>
      <c r="N13" s="11">
        <f t="shared" si="1"/>
        <v>0</v>
      </c>
      <c r="O13" s="11">
        <f t="shared" si="2"/>
        <v>0</v>
      </c>
      <c r="P13" s="11">
        <f t="shared" si="3"/>
        <v>0</v>
      </c>
      <c r="Q13" s="11">
        <f t="shared" si="4"/>
        <v>0</v>
      </c>
      <c r="R13" s="11">
        <f t="shared" si="5"/>
        <v>0</v>
      </c>
    </row>
    <row r="14" spans="1:18" ht="163.5" customHeight="1">
      <c r="A14" s="15">
        <v>8</v>
      </c>
      <c r="B14" s="19" t="s">
        <v>42</v>
      </c>
      <c r="C14" s="19" t="s">
        <v>0</v>
      </c>
      <c r="D14" s="5" t="s">
        <v>43</v>
      </c>
      <c r="E14" s="5" t="s">
        <v>44</v>
      </c>
      <c r="F14" s="15" t="s">
        <v>25</v>
      </c>
      <c r="G14" s="19">
        <v>3400</v>
      </c>
      <c r="H14" s="19" t="s">
        <v>0</v>
      </c>
      <c r="I14" s="16">
        <v>54</v>
      </c>
      <c r="J14" s="20">
        <f t="shared" si="0"/>
        <v>183600</v>
      </c>
      <c r="K14" s="20"/>
      <c r="L14" s="11"/>
      <c r="M14" s="11"/>
      <c r="N14" s="11">
        <f t="shared" si="1"/>
        <v>0</v>
      </c>
      <c r="O14" s="11">
        <f t="shared" si="2"/>
        <v>0</v>
      </c>
      <c r="P14" s="11">
        <f t="shared" si="3"/>
        <v>0</v>
      </c>
      <c r="Q14" s="11">
        <f t="shared" si="4"/>
        <v>0</v>
      </c>
      <c r="R14" s="11">
        <f t="shared" si="5"/>
        <v>0</v>
      </c>
    </row>
    <row r="15" spans="1:18" ht="168" customHeight="1">
      <c r="A15" s="15">
        <v>9</v>
      </c>
      <c r="B15" s="19" t="s">
        <v>42</v>
      </c>
      <c r="C15" s="19"/>
      <c r="D15" s="5" t="s">
        <v>45</v>
      </c>
      <c r="E15" s="5" t="s">
        <v>210</v>
      </c>
      <c r="F15" s="15" t="s">
        <v>25</v>
      </c>
      <c r="G15" s="19">
        <v>55</v>
      </c>
      <c r="H15" s="19"/>
      <c r="I15" s="16">
        <v>12</v>
      </c>
      <c r="J15" s="20">
        <f t="shared" si="0"/>
        <v>660</v>
      </c>
      <c r="K15" s="20"/>
      <c r="L15" s="11"/>
      <c r="M15" s="11"/>
      <c r="N15" s="11">
        <f t="shared" si="1"/>
        <v>0</v>
      </c>
      <c r="O15" s="11">
        <f t="shared" si="2"/>
        <v>0</v>
      </c>
      <c r="P15" s="11">
        <f t="shared" si="3"/>
        <v>0</v>
      </c>
      <c r="Q15" s="11">
        <f t="shared" si="4"/>
        <v>0</v>
      </c>
      <c r="R15" s="11">
        <f t="shared" si="5"/>
        <v>0</v>
      </c>
    </row>
    <row r="16" spans="1:18" ht="181.5" customHeight="1">
      <c r="A16" s="15">
        <v>10</v>
      </c>
      <c r="B16" s="24" t="s">
        <v>42</v>
      </c>
      <c r="C16" s="19"/>
      <c r="D16" s="5" t="s">
        <v>46</v>
      </c>
      <c r="E16" s="5" t="s">
        <v>47</v>
      </c>
      <c r="F16" s="15" t="s">
        <v>25</v>
      </c>
      <c r="G16" s="19">
        <v>55</v>
      </c>
      <c r="H16" s="19"/>
      <c r="I16" s="16">
        <v>14</v>
      </c>
      <c r="J16" s="20">
        <f t="shared" si="0"/>
        <v>770</v>
      </c>
      <c r="K16" s="20"/>
      <c r="L16" s="11"/>
      <c r="M16" s="11"/>
      <c r="N16" s="11">
        <f t="shared" si="1"/>
        <v>0</v>
      </c>
      <c r="O16" s="11">
        <f t="shared" si="2"/>
        <v>0</v>
      </c>
      <c r="P16" s="11">
        <f t="shared" si="3"/>
        <v>0</v>
      </c>
      <c r="Q16" s="11">
        <f t="shared" si="4"/>
        <v>0</v>
      </c>
      <c r="R16" s="11">
        <f t="shared" si="5"/>
        <v>0</v>
      </c>
    </row>
    <row r="17" spans="1:18" ht="71.25" customHeight="1">
      <c r="A17" s="15">
        <v>11</v>
      </c>
      <c r="B17" s="24" t="s">
        <v>48</v>
      </c>
      <c r="C17" s="19" t="s">
        <v>0</v>
      </c>
      <c r="D17" s="5" t="s">
        <v>49</v>
      </c>
      <c r="E17" s="5" t="s">
        <v>50</v>
      </c>
      <c r="F17" s="15" t="s">
        <v>51</v>
      </c>
      <c r="G17" s="19" t="s">
        <v>52</v>
      </c>
      <c r="H17" s="19" t="s">
        <v>0</v>
      </c>
      <c r="I17" s="16">
        <v>4000</v>
      </c>
      <c r="J17" s="20">
        <f t="shared" si="0"/>
        <v>8000</v>
      </c>
      <c r="K17" s="20"/>
      <c r="L17" s="11"/>
      <c r="M17" s="11"/>
      <c r="N17" s="11">
        <f t="shared" si="1"/>
        <v>0</v>
      </c>
      <c r="O17" s="11">
        <f t="shared" si="2"/>
        <v>0</v>
      </c>
      <c r="P17" s="11">
        <f t="shared" si="3"/>
        <v>0</v>
      </c>
      <c r="Q17" s="11">
        <f t="shared" si="4"/>
        <v>0</v>
      </c>
      <c r="R17" s="11">
        <f t="shared" si="5"/>
        <v>0</v>
      </c>
    </row>
    <row r="18" spans="1:18" ht="50.25" customHeight="1">
      <c r="A18" s="15">
        <v>12</v>
      </c>
      <c r="B18" s="19" t="s">
        <v>53</v>
      </c>
      <c r="C18" s="19" t="s">
        <v>0</v>
      </c>
      <c r="D18" s="5" t="s">
        <v>54</v>
      </c>
      <c r="E18" s="5" t="s">
        <v>55</v>
      </c>
      <c r="F18" s="15" t="s">
        <v>56</v>
      </c>
      <c r="G18" s="19" t="s">
        <v>57</v>
      </c>
      <c r="H18" s="19" t="s">
        <v>0</v>
      </c>
      <c r="I18" s="16">
        <v>469</v>
      </c>
      <c r="J18" s="20">
        <f t="shared" si="0"/>
        <v>2814</v>
      </c>
      <c r="K18" s="20"/>
      <c r="L18" s="11"/>
      <c r="M18" s="11"/>
      <c r="N18" s="11">
        <f t="shared" si="1"/>
        <v>0</v>
      </c>
      <c r="O18" s="11">
        <f t="shared" si="2"/>
        <v>0</v>
      </c>
      <c r="P18" s="11">
        <f t="shared" si="3"/>
        <v>0</v>
      </c>
      <c r="Q18" s="11">
        <f t="shared" si="4"/>
        <v>0</v>
      </c>
      <c r="R18" s="11">
        <f t="shared" si="5"/>
        <v>0</v>
      </c>
    </row>
    <row r="19" spans="1:18" s="1" customFormat="1" ht="65.25" customHeight="1">
      <c r="A19" s="15">
        <v>13</v>
      </c>
      <c r="B19" s="19" t="s">
        <v>58</v>
      </c>
      <c r="C19" s="19" t="s">
        <v>0</v>
      </c>
      <c r="D19" s="5" t="s">
        <v>59</v>
      </c>
      <c r="E19" s="5" t="s">
        <v>60</v>
      </c>
      <c r="F19" s="15" t="s">
        <v>61</v>
      </c>
      <c r="G19" s="19" t="s">
        <v>52</v>
      </c>
      <c r="H19" s="19" t="s">
        <v>0</v>
      </c>
      <c r="I19" s="16">
        <v>220</v>
      </c>
      <c r="J19" s="20">
        <f t="shared" si="0"/>
        <v>440</v>
      </c>
      <c r="K19" s="20"/>
      <c r="L19" s="11"/>
      <c r="M19" s="11"/>
      <c r="N19" s="11">
        <f t="shared" si="1"/>
        <v>0</v>
      </c>
      <c r="O19" s="11">
        <f t="shared" si="2"/>
        <v>0</v>
      </c>
      <c r="P19" s="11">
        <f t="shared" si="3"/>
        <v>0</v>
      </c>
      <c r="Q19" s="11">
        <f t="shared" si="4"/>
        <v>0</v>
      </c>
      <c r="R19" s="11">
        <f t="shared" si="5"/>
        <v>0</v>
      </c>
    </row>
    <row r="20" spans="1:18" s="1" customFormat="1" ht="58.5" customHeight="1">
      <c r="A20" s="15">
        <v>14</v>
      </c>
      <c r="B20" s="19" t="s">
        <v>62</v>
      </c>
      <c r="C20" s="19" t="s">
        <v>0</v>
      </c>
      <c r="D20" s="5" t="s">
        <v>63</v>
      </c>
      <c r="E20" s="5" t="s">
        <v>64</v>
      </c>
      <c r="F20" s="15" t="s">
        <v>56</v>
      </c>
      <c r="G20" s="19" t="s">
        <v>65</v>
      </c>
      <c r="H20" s="19" t="s">
        <v>0</v>
      </c>
      <c r="I20" s="16" t="s">
        <v>66</v>
      </c>
      <c r="J20" s="20">
        <f t="shared" si="0"/>
        <v>782.52</v>
      </c>
      <c r="K20" s="20"/>
      <c r="L20" s="11"/>
      <c r="M20" s="11"/>
      <c r="N20" s="11">
        <f t="shared" si="1"/>
        <v>0</v>
      </c>
      <c r="O20" s="11">
        <f t="shared" si="2"/>
        <v>0</v>
      </c>
      <c r="P20" s="11">
        <f t="shared" si="3"/>
        <v>0</v>
      </c>
      <c r="Q20" s="11">
        <f t="shared" si="4"/>
        <v>0</v>
      </c>
      <c r="R20" s="11">
        <f t="shared" si="5"/>
        <v>0</v>
      </c>
    </row>
    <row r="21" spans="1:18" ht="96.75" customHeight="1">
      <c r="A21" s="15">
        <v>15</v>
      </c>
      <c r="B21" s="19" t="s">
        <v>67</v>
      </c>
      <c r="C21" s="19" t="s">
        <v>0</v>
      </c>
      <c r="D21" s="5" t="s">
        <v>68</v>
      </c>
      <c r="E21" s="5" t="s">
        <v>69</v>
      </c>
      <c r="F21" s="15" t="s">
        <v>51</v>
      </c>
      <c r="G21" s="19" t="s">
        <v>70</v>
      </c>
      <c r="H21" s="19" t="s">
        <v>0</v>
      </c>
      <c r="I21" s="16" t="s">
        <v>71</v>
      </c>
      <c r="J21" s="20">
        <f t="shared" si="0"/>
        <v>1099.5</v>
      </c>
      <c r="K21" s="20"/>
      <c r="L21" s="11"/>
      <c r="M21" s="11"/>
      <c r="N21" s="11">
        <f t="shared" si="1"/>
        <v>0</v>
      </c>
      <c r="O21" s="11">
        <f t="shared" si="2"/>
        <v>0</v>
      </c>
      <c r="P21" s="11">
        <f t="shared" si="3"/>
        <v>0</v>
      </c>
      <c r="Q21" s="11">
        <f t="shared" si="4"/>
        <v>0</v>
      </c>
      <c r="R21" s="11">
        <f t="shared" si="5"/>
        <v>0</v>
      </c>
    </row>
    <row r="22" spans="1:18" ht="94.5" customHeight="1">
      <c r="A22" s="15">
        <v>16</v>
      </c>
      <c r="B22" s="19" t="s">
        <v>72</v>
      </c>
      <c r="C22" s="19" t="s">
        <v>0</v>
      </c>
      <c r="D22" s="5" t="s">
        <v>73</v>
      </c>
      <c r="E22" s="5" t="s">
        <v>74</v>
      </c>
      <c r="F22" s="15" t="s">
        <v>51</v>
      </c>
      <c r="G22" s="19" t="s">
        <v>75</v>
      </c>
      <c r="H22" s="19" t="s">
        <v>0</v>
      </c>
      <c r="I22" s="16">
        <v>41</v>
      </c>
      <c r="J22" s="20">
        <f t="shared" si="0"/>
        <v>492</v>
      </c>
      <c r="K22" s="20"/>
      <c r="L22" s="11"/>
      <c r="M22" s="11"/>
      <c r="N22" s="11">
        <f t="shared" si="1"/>
        <v>0</v>
      </c>
      <c r="O22" s="11">
        <f t="shared" si="2"/>
        <v>0</v>
      </c>
      <c r="P22" s="11">
        <f t="shared" si="3"/>
        <v>0</v>
      </c>
      <c r="Q22" s="11">
        <f t="shared" si="4"/>
        <v>0</v>
      </c>
      <c r="R22" s="11">
        <f t="shared" si="5"/>
        <v>0</v>
      </c>
    </row>
    <row r="23" spans="1:18" ht="97.5" customHeight="1">
      <c r="A23" s="15">
        <v>17</v>
      </c>
      <c r="B23" s="19" t="s">
        <v>76</v>
      </c>
      <c r="C23" s="19" t="s">
        <v>0</v>
      </c>
      <c r="D23" s="5" t="s">
        <v>77</v>
      </c>
      <c r="E23" s="5" t="s">
        <v>78</v>
      </c>
      <c r="F23" s="15" t="s">
        <v>51</v>
      </c>
      <c r="G23" s="19" t="s">
        <v>79</v>
      </c>
      <c r="H23" s="19" t="s">
        <v>0</v>
      </c>
      <c r="I23" s="16">
        <v>45</v>
      </c>
      <c r="J23" s="20">
        <f t="shared" si="0"/>
        <v>585</v>
      </c>
      <c r="K23" s="20"/>
      <c r="L23" s="11"/>
      <c r="M23" s="11"/>
      <c r="N23" s="11">
        <f t="shared" si="1"/>
        <v>0</v>
      </c>
      <c r="O23" s="11">
        <f t="shared" si="2"/>
        <v>0</v>
      </c>
      <c r="P23" s="11">
        <f t="shared" si="3"/>
        <v>0</v>
      </c>
      <c r="Q23" s="11">
        <f t="shared" si="4"/>
        <v>0</v>
      </c>
      <c r="R23" s="11">
        <f t="shared" si="5"/>
        <v>0</v>
      </c>
    </row>
    <row r="24" spans="1:18" ht="95.25" customHeight="1">
      <c r="A24" s="15">
        <v>18</v>
      </c>
      <c r="B24" s="19" t="s">
        <v>80</v>
      </c>
      <c r="C24" s="19" t="s">
        <v>0</v>
      </c>
      <c r="D24" s="5" t="s">
        <v>81</v>
      </c>
      <c r="E24" s="5" t="s">
        <v>82</v>
      </c>
      <c r="F24" s="15" t="s">
        <v>51</v>
      </c>
      <c r="G24" s="19" t="s">
        <v>75</v>
      </c>
      <c r="H24" s="19" t="s">
        <v>0</v>
      </c>
      <c r="I24" s="16">
        <v>82</v>
      </c>
      <c r="J24" s="20">
        <f t="shared" si="0"/>
        <v>984</v>
      </c>
      <c r="K24" s="20"/>
      <c r="L24" s="11"/>
      <c r="M24" s="11"/>
      <c r="N24" s="11">
        <f t="shared" si="1"/>
        <v>0</v>
      </c>
      <c r="O24" s="11">
        <f t="shared" si="2"/>
        <v>0</v>
      </c>
      <c r="P24" s="11">
        <f t="shared" si="3"/>
        <v>0</v>
      </c>
      <c r="Q24" s="11">
        <f t="shared" si="4"/>
        <v>0</v>
      </c>
      <c r="R24" s="11">
        <f t="shared" si="5"/>
        <v>0</v>
      </c>
    </row>
    <row r="25" spans="1:18" ht="96.75" customHeight="1">
      <c r="A25" s="15">
        <v>19</v>
      </c>
      <c r="B25" s="19" t="s">
        <v>83</v>
      </c>
      <c r="C25" s="19" t="s">
        <v>0</v>
      </c>
      <c r="D25" s="5" t="s">
        <v>84</v>
      </c>
      <c r="E25" s="5" t="s">
        <v>85</v>
      </c>
      <c r="F25" s="15" t="s">
        <v>51</v>
      </c>
      <c r="G25" s="19" t="s">
        <v>86</v>
      </c>
      <c r="H25" s="19" t="s">
        <v>0</v>
      </c>
      <c r="I25" s="16">
        <v>112</v>
      </c>
      <c r="J25" s="20">
        <f t="shared" si="0"/>
        <v>1680</v>
      </c>
      <c r="K25" s="20"/>
      <c r="L25" s="11"/>
      <c r="M25" s="11"/>
      <c r="N25" s="11">
        <f t="shared" si="1"/>
        <v>0</v>
      </c>
      <c r="O25" s="11">
        <f t="shared" si="2"/>
        <v>0</v>
      </c>
      <c r="P25" s="11">
        <f t="shared" si="3"/>
        <v>0</v>
      </c>
      <c r="Q25" s="11">
        <f t="shared" si="4"/>
        <v>0</v>
      </c>
      <c r="R25" s="11">
        <f t="shared" si="5"/>
        <v>0</v>
      </c>
    </row>
    <row r="26" spans="1:18" ht="94.5" customHeight="1">
      <c r="A26" s="15">
        <v>20</v>
      </c>
      <c r="B26" s="19" t="s">
        <v>87</v>
      </c>
      <c r="C26" s="19" t="s">
        <v>0</v>
      </c>
      <c r="D26" s="5" t="s">
        <v>88</v>
      </c>
      <c r="E26" s="5" t="s">
        <v>89</v>
      </c>
      <c r="F26" s="15" t="s">
        <v>51</v>
      </c>
      <c r="G26" s="19" t="s">
        <v>90</v>
      </c>
      <c r="H26" s="19" t="s">
        <v>0</v>
      </c>
      <c r="I26" s="16">
        <v>175</v>
      </c>
      <c r="J26" s="20">
        <f t="shared" si="0"/>
        <v>1750</v>
      </c>
      <c r="K26" s="20"/>
      <c r="L26" s="11"/>
      <c r="M26" s="11"/>
      <c r="N26" s="11">
        <f t="shared" si="1"/>
        <v>0</v>
      </c>
      <c r="O26" s="11">
        <f t="shared" si="2"/>
        <v>0</v>
      </c>
      <c r="P26" s="11">
        <f t="shared" si="3"/>
        <v>0</v>
      </c>
      <c r="Q26" s="11">
        <f t="shared" si="4"/>
        <v>0</v>
      </c>
      <c r="R26" s="11">
        <f t="shared" si="5"/>
        <v>0</v>
      </c>
    </row>
    <row r="27" spans="1:18" ht="102.75" customHeight="1">
      <c r="A27" s="15">
        <v>21</v>
      </c>
      <c r="B27" s="19" t="s">
        <v>91</v>
      </c>
      <c r="C27" s="19" t="s">
        <v>0</v>
      </c>
      <c r="D27" s="5" t="s">
        <v>92</v>
      </c>
      <c r="E27" s="5" t="s">
        <v>93</v>
      </c>
      <c r="F27" s="15" t="s">
        <v>51</v>
      </c>
      <c r="G27" s="19" t="s">
        <v>90</v>
      </c>
      <c r="H27" s="19" t="s">
        <v>0</v>
      </c>
      <c r="I27" s="16">
        <v>258</v>
      </c>
      <c r="J27" s="20">
        <f t="shared" si="0"/>
        <v>2580</v>
      </c>
      <c r="K27" s="20"/>
      <c r="L27" s="11"/>
      <c r="M27" s="11"/>
      <c r="N27" s="11">
        <f t="shared" si="1"/>
        <v>0</v>
      </c>
      <c r="O27" s="11">
        <f t="shared" si="2"/>
        <v>0</v>
      </c>
      <c r="P27" s="11">
        <f t="shared" si="3"/>
        <v>0</v>
      </c>
      <c r="Q27" s="11">
        <f t="shared" si="4"/>
        <v>0</v>
      </c>
      <c r="R27" s="11">
        <f t="shared" si="5"/>
        <v>0</v>
      </c>
    </row>
    <row r="28" spans="1:18" ht="100.5" customHeight="1">
      <c r="A28" s="15">
        <v>22</v>
      </c>
      <c r="B28" s="19" t="s">
        <v>94</v>
      </c>
      <c r="C28" s="19" t="s">
        <v>0</v>
      </c>
      <c r="D28" s="5" t="s">
        <v>95</v>
      </c>
      <c r="E28" s="5" t="s">
        <v>96</v>
      </c>
      <c r="F28" s="15" t="s">
        <v>51</v>
      </c>
      <c r="G28" s="19" t="s">
        <v>90</v>
      </c>
      <c r="H28" s="19" t="s">
        <v>0</v>
      </c>
      <c r="I28" s="16" t="s">
        <v>97</v>
      </c>
      <c r="J28" s="20">
        <f t="shared" si="0"/>
        <v>5469</v>
      </c>
      <c r="K28" s="20"/>
      <c r="L28" s="11"/>
      <c r="M28" s="11"/>
      <c r="N28" s="11">
        <f t="shared" si="1"/>
        <v>0</v>
      </c>
      <c r="O28" s="11">
        <f t="shared" si="2"/>
        <v>0</v>
      </c>
      <c r="P28" s="11">
        <f t="shared" si="3"/>
        <v>0</v>
      </c>
      <c r="Q28" s="11">
        <f t="shared" si="4"/>
        <v>0</v>
      </c>
      <c r="R28" s="11">
        <f t="shared" si="5"/>
        <v>0</v>
      </c>
    </row>
    <row r="29" spans="1:18" ht="76.5" customHeight="1">
      <c r="A29" s="15">
        <v>23</v>
      </c>
      <c r="B29" s="19" t="s">
        <v>98</v>
      </c>
      <c r="C29" s="19" t="s">
        <v>0</v>
      </c>
      <c r="D29" s="5" t="s">
        <v>99</v>
      </c>
      <c r="E29" s="5" t="s">
        <v>100</v>
      </c>
      <c r="F29" s="15" t="s">
        <v>101</v>
      </c>
      <c r="G29" s="19" t="s">
        <v>102</v>
      </c>
      <c r="H29" s="19" t="s">
        <v>0</v>
      </c>
      <c r="I29" s="16">
        <v>380</v>
      </c>
      <c r="J29" s="20">
        <f t="shared" si="0"/>
        <v>30400</v>
      </c>
      <c r="K29" s="20"/>
      <c r="L29" s="11"/>
      <c r="M29" s="11"/>
      <c r="N29" s="11">
        <f t="shared" si="1"/>
        <v>0</v>
      </c>
      <c r="O29" s="11">
        <f t="shared" si="2"/>
        <v>0</v>
      </c>
      <c r="P29" s="11">
        <f t="shared" si="3"/>
        <v>0</v>
      </c>
      <c r="Q29" s="11">
        <f t="shared" si="4"/>
        <v>0</v>
      </c>
      <c r="R29" s="11">
        <f t="shared" si="5"/>
        <v>0</v>
      </c>
    </row>
    <row r="30" spans="1:18" ht="16.5" customHeight="1">
      <c r="A30" s="15">
        <v>24</v>
      </c>
      <c r="B30" s="19" t="s">
        <v>20</v>
      </c>
      <c r="C30" s="19" t="s">
        <v>0</v>
      </c>
      <c r="D30" s="15" t="s">
        <v>103</v>
      </c>
      <c r="E30" s="5" t="s">
        <v>20</v>
      </c>
      <c r="F30" s="15" t="s">
        <v>20</v>
      </c>
      <c r="G30" s="19" t="s">
        <v>20</v>
      </c>
      <c r="H30" s="19" t="s">
        <v>0</v>
      </c>
      <c r="I30" s="16" t="s">
        <v>20</v>
      </c>
      <c r="J30" s="20"/>
      <c r="K30" s="20"/>
      <c r="L30" s="15"/>
      <c r="M30" s="15"/>
      <c r="N30" s="15"/>
      <c r="O30" s="15"/>
      <c r="P30" s="15"/>
      <c r="Q30" s="15"/>
      <c r="R30" s="16" t="s">
        <v>20</v>
      </c>
    </row>
    <row r="31" spans="1:18" ht="16.5" customHeight="1">
      <c r="A31" s="15">
        <v>25</v>
      </c>
      <c r="B31" s="19" t="s">
        <v>20</v>
      </c>
      <c r="C31" s="19" t="s">
        <v>0</v>
      </c>
      <c r="D31" s="15" t="s">
        <v>104</v>
      </c>
      <c r="E31" s="5" t="s">
        <v>20</v>
      </c>
      <c r="F31" s="15" t="s">
        <v>20</v>
      </c>
      <c r="G31" s="19" t="s">
        <v>20</v>
      </c>
      <c r="H31" s="19" t="s">
        <v>0</v>
      </c>
      <c r="I31" s="16" t="s">
        <v>20</v>
      </c>
      <c r="J31" s="20"/>
      <c r="K31" s="20"/>
      <c r="L31" s="15"/>
      <c r="M31" s="15"/>
      <c r="N31" s="15"/>
      <c r="O31" s="15"/>
      <c r="P31" s="15"/>
      <c r="Q31" s="15"/>
      <c r="R31" s="16" t="s">
        <v>20</v>
      </c>
    </row>
    <row r="32" spans="1:18" ht="122.25" customHeight="1">
      <c r="A32" s="15">
        <v>26</v>
      </c>
      <c r="B32" s="19" t="s">
        <v>105</v>
      </c>
      <c r="C32" s="19"/>
      <c r="D32" s="5" t="s">
        <v>106</v>
      </c>
      <c r="E32" s="5" t="s">
        <v>107</v>
      </c>
      <c r="F32" s="15" t="s">
        <v>108</v>
      </c>
      <c r="G32" s="19">
        <f>1410*0.8*0.7</f>
        <v>789.6</v>
      </c>
      <c r="H32" s="19"/>
      <c r="I32" s="16">
        <v>10.8</v>
      </c>
      <c r="J32" s="20">
        <f t="shared" ref="J32:J40" si="6">G32*I32</f>
        <v>8527.68</v>
      </c>
      <c r="K32" s="20"/>
      <c r="L32" s="11"/>
      <c r="M32" s="11"/>
      <c r="N32" s="11">
        <f t="shared" ref="N32:N71" si="7">(L32+M32)*0%</f>
        <v>0</v>
      </c>
      <c r="O32" s="11">
        <f t="shared" ref="O32:O71" si="8">L32+M32+N32</f>
        <v>0</v>
      </c>
      <c r="P32" s="11">
        <f t="shared" ref="P32:P71" si="9">O32*0.09</f>
        <v>0</v>
      </c>
      <c r="Q32" s="11">
        <f t="shared" ref="Q32:Q71" si="10">O32+P32</f>
        <v>0</v>
      </c>
      <c r="R32" s="11">
        <f t="shared" ref="R32:R71" si="11">G32*Q32</f>
        <v>0</v>
      </c>
    </row>
    <row r="33" spans="1:18" ht="108" customHeight="1">
      <c r="A33" s="15">
        <v>27</v>
      </c>
      <c r="B33" s="19" t="s">
        <v>109</v>
      </c>
      <c r="C33" s="19"/>
      <c r="D33" s="5" t="s">
        <v>110</v>
      </c>
      <c r="E33" s="5" t="s">
        <v>111</v>
      </c>
      <c r="F33" s="15" t="s">
        <v>108</v>
      </c>
      <c r="G33" s="19">
        <f>G32-G34</f>
        <v>663.9</v>
      </c>
      <c r="H33" s="19"/>
      <c r="I33" s="16">
        <v>5.7</v>
      </c>
      <c r="J33" s="20">
        <f t="shared" si="6"/>
        <v>3784.23</v>
      </c>
      <c r="K33" s="20"/>
      <c r="L33" s="11"/>
      <c r="M33" s="11"/>
      <c r="N33" s="11">
        <f t="shared" si="7"/>
        <v>0</v>
      </c>
      <c r="O33" s="11">
        <f t="shared" si="8"/>
        <v>0</v>
      </c>
      <c r="P33" s="11">
        <f t="shared" si="9"/>
        <v>0</v>
      </c>
      <c r="Q33" s="11">
        <f t="shared" si="10"/>
        <v>0</v>
      </c>
      <c r="R33" s="11">
        <f t="shared" si="11"/>
        <v>0</v>
      </c>
    </row>
    <row r="34" spans="1:18" ht="100.5" customHeight="1">
      <c r="A34" s="15">
        <v>28</v>
      </c>
      <c r="B34" s="19" t="s">
        <v>112</v>
      </c>
      <c r="C34" s="19"/>
      <c r="D34" s="5" t="s">
        <v>113</v>
      </c>
      <c r="E34" s="5" t="s">
        <v>114</v>
      </c>
      <c r="F34" s="15" t="s">
        <v>108</v>
      </c>
      <c r="G34" s="19">
        <v>125.7</v>
      </c>
      <c r="H34" s="19"/>
      <c r="I34" s="16">
        <v>6.3</v>
      </c>
      <c r="J34" s="20">
        <f t="shared" si="6"/>
        <v>791.91</v>
      </c>
      <c r="K34" s="20"/>
      <c r="L34" s="11"/>
      <c r="M34" s="11"/>
      <c r="N34" s="11">
        <f t="shared" si="7"/>
        <v>0</v>
      </c>
      <c r="O34" s="11">
        <f t="shared" si="8"/>
        <v>0</v>
      </c>
      <c r="P34" s="11">
        <f t="shared" si="9"/>
        <v>0</v>
      </c>
      <c r="Q34" s="11">
        <f t="shared" si="10"/>
        <v>0</v>
      </c>
      <c r="R34" s="11">
        <f t="shared" si="11"/>
        <v>0</v>
      </c>
    </row>
    <row r="35" spans="1:18" ht="173.25" customHeight="1">
      <c r="A35" s="15">
        <v>29</v>
      </c>
      <c r="B35" s="19" t="s">
        <v>115</v>
      </c>
      <c r="C35" s="19"/>
      <c r="D35" s="5" t="s">
        <v>116</v>
      </c>
      <c r="E35" s="5" t="s">
        <v>117</v>
      </c>
      <c r="F35" s="15" t="s">
        <v>25</v>
      </c>
      <c r="G35" s="19">
        <v>330</v>
      </c>
      <c r="H35" s="19"/>
      <c r="I35" s="16">
        <v>26.5</v>
      </c>
      <c r="J35" s="20">
        <f t="shared" si="6"/>
        <v>8745</v>
      </c>
      <c r="K35" s="20"/>
      <c r="L35" s="11"/>
      <c r="M35" s="11"/>
      <c r="N35" s="11">
        <f t="shared" si="7"/>
        <v>0</v>
      </c>
      <c r="O35" s="11">
        <f t="shared" si="8"/>
        <v>0</v>
      </c>
      <c r="P35" s="11">
        <f t="shared" si="9"/>
        <v>0</v>
      </c>
      <c r="Q35" s="11">
        <f t="shared" si="10"/>
        <v>0</v>
      </c>
      <c r="R35" s="11">
        <f t="shared" si="11"/>
        <v>0</v>
      </c>
    </row>
    <row r="36" spans="1:18" ht="174" customHeight="1">
      <c r="A36" s="15">
        <v>30</v>
      </c>
      <c r="B36" s="19" t="s">
        <v>115</v>
      </c>
      <c r="C36" s="19" t="s">
        <v>0</v>
      </c>
      <c r="D36" s="5" t="s">
        <v>118</v>
      </c>
      <c r="E36" s="5" t="s">
        <v>119</v>
      </c>
      <c r="F36" s="15" t="s">
        <v>25</v>
      </c>
      <c r="G36" s="19">
        <v>920</v>
      </c>
      <c r="H36" s="19" t="s">
        <v>0</v>
      </c>
      <c r="I36" s="16">
        <v>30.78</v>
      </c>
      <c r="J36" s="20">
        <f t="shared" si="6"/>
        <v>28317.599999999999</v>
      </c>
      <c r="K36" s="20"/>
      <c r="L36" s="11"/>
      <c r="M36" s="11"/>
      <c r="N36" s="11">
        <f t="shared" si="7"/>
        <v>0</v>
      </c>
      <c r="O36" s="11">
        <f t="shared" si="8"/>
        <v>0</v>
      </c>
      <c r="P36" s="11">
        <f t="shared" si="9"/>
        <v>0</v>
      </c>
      <c r="Q36" s="11">
        <f t="shared" si="10"/>
        <v>0</v>
      </c>
      <c r="R36" s="11">
        <f t="shared" si="11"/>
        <v>0</v>
      </c>
    </row>
    <row r="37" spans="1:18" ht="175.5" customHeight="1">
      <c r="A37" s="15">
        <v>31</v>
      </c>
      <c r="B37" s="19" t="s">
        <v>115</v>
      </c>
      <c r="C37" s="19" t="s">
        <v>0</v>
      </c>
      <c r="D37" s="5" t="s">
        <v>120</v>
      </c>
      <c r="E37" s="5" t="s">
        <v>121</v>
      </c>
      <c r="F37" s="15" t="s">
        <v>25</v>
      </c>
      <c r="G37" s="19">
        <v>32</v>
      </c>
      <c r="H37" s="19" t="s">
        <v>0</v>
      </c>
      <c r="I37" s="16">
        <v>56.04</v>
      </c>
      <c r="J37" s="20">
        <f t="shared" si="6"/>
        <v>1793.28</v>
      </c>
      <c r="K37" s="20"/>
      <c r="L37" s="11"/>
      <c r="M37" s="11"/>
      <c r="N37" s="11">
        <f t="shared" si="7"/>
        <v>0</v>
      </c>
      <c r="O37" s="11">
        <f t="shared" si="8"/>
        <v>0</v>
      </c>
      <c r="P37" s="11">
        <f t="shared" si="9"/>
        <v>0</v>
      </c>
      <c r="Q37" s="11">
        <f t="shared" si="10"/>
        <v>0</v>
      </c>
      <c r="R37" s="11">
        <f t="shared" si="11"/>
        <v>0</v>
      </c>
    </row>
    <row r="38" spans="1:18" ht="188.25" customHeight="1">
      <c r="A38" s="15">
        <v>32</v>
      </c>
      <c r="B38" s="19" t="s">
        <v>115</v>
      </c>
      <c r="C38" s="19"/>
      <c r="D38" s="5" t="s">
        <v>211</v>
      </c>
      <c r="E38" s="5" t="s">
        <v>212</v>
      </c>
      <c r="F38" s="15" t="s">
        <v>25</v>
      </c>
      <c r="G38" s="19">
        <v>24</v>
      </c>
      <c r="H38" s="19"/>
      <c r="I38" s="16">
        <v>20.2</v>
      </c>
      <c r="J38" s="20">
        <f t="shared" si="6"/>
        <v>484.8</v>
      </c>
      <c r="K38" s="20"/>
      <c r="L38" s="11"/>
      <c r="M38" s="11"/>
      <c r="N38" s="11">
        <f t="shared" si="7"/>
        <v>0</v>
      </c>
      <c r="O38" s="11">
        <f t="shared" si="8"/>
        <v>0</v>
      </c>
      <c r="P38" s="11">
        <f t="shared" si="9"/>
        <v>0</v>
      </c>
      <c r="Q38" s="11">
        <f t="shared" si="10"/>
        <v>0</v>
      </c>
      <c r="R38" s="11">
        <f t="shared" si="11"/>
        <v>0</v>
      </c>
    </row>
    <row r="39" spans="1:18" ht="177" customHeight="1">
      <c r="A39" s="15">
        <v>33</v>
      </c>
      <c r="B39" s="19" t="s">
        <v>115</v>
      </c>
      <c r="C39" s="19" t="s">
        <v>0</v>
      </c>
      <c r="D39" s="5" t="s">
        <v>122</v>
      </c>
      <c r="E39" s="5" t="s">
        <v>123</v>
      </c>
      <c r="F39" s="15" t="s">
        <v>25</v>
      </c>
      <c r="G39" s="19">
        <v>24</v>
      </c>
      <c r="H39" s="19" t="s">
        <v>0</v>
      </c>
      <c r="I39" s="16">
        <v>35</v>
      </c>
      <c r="J39" s="20">
        <f t="shared" si="6"/>
        <v>840</v>
      </c>
      <c r="K39" s="20"/>
      <c r="L39" s="11"/>
      <c r="M39" s="11"/>
      <c r="N39" s="11">
        <f t="shared" si="7"/>
        <v>0</v>
      </c>
      <c r="O39" s="11">
        <f t="shared" si="8"/>
        <v>0</v>
      </c>
      <c r="P39" s="11">
        <f t="shared" si="9"/>
        <v>0</v>
      </c>
      <c r="Q39" s="11">
        <f t="shared" si="10"/>
        <v>0</v>
      </c>
      <c r="R39" s="11">
        <f t="shared" si="11"/>
        <v>0</v>
      </c>
    </row>
    <row r="40" spans="1:18" ht="181.5" customHeight="1">
      <c r="A40" s="15">
        <v>34</v>
      </c>
      <c r="B40" s="19" t="s">
        <v>115</v>
      </c>
      <c r="C40" s="19" t="s">
        <v>0</v>
      </c>
      <c r="D40" s="5" t="s">
        <v>124</v>
      </c>
      <c r="E40" s="5" t="s">
        <v>125</v>
      </c>
      <c r="F40" s="15" t="s">
        <v>25</v>
      </c>
      <c r="G40" s="19">
        <v>116</v>
      </c>
      <c r="H40" s="19" t="s">
        <v>0</v>
      </c>
      <c r="I40" s="16">
        <v>122</v>
      </c>
      <c r="J40" s="20">
        <f t="shared" si="6"/>
        <v>14152</v>
      </c>
      <c r="K40" s="20"/>
      <c r="L40" s="11"/>
      <c r="M40" s="11"/>
      <c r="N40" s="11">
        <f t="shared" si="7"/>
        <v>0</v>
      </c>
      <c r="O40" s="11">
        <f t="shared" si="8"/>
        <v>0</v>
      </c>
      <c r="P40" s="11">
        <f t="shared" si="9"/>
        <v>0</v>
      </c>
      <c r="Q40" s="11">
        <f t="shared" si="10"/>
        <v>0</v>
      </c>
      <c r="R40" s="11">
        <f t="shared" si="11"/>
        <v>0</v>
      </c>
    </row>
    <row r="41" spans="1:18" ht="16.5" customHeight="1">
      <c r="A41" s="15">
        <v>35</v>
      </c>
      <c r="B41" s="19" t="s">
        <v>20</v>
      </c>
      <c r="C41" s="19" t="s">
        <v>0</v>
      </c>
      <c r="D41" s="15" t="s">
        <v>103</v>
      </c>
      <c r="E41" s="5" t="s">
        <v>20</v>
      </c>
      <c r="F41" s="15" t="s">
        <v>20</v>
      </c>
      <c r="G41" s="19" t="s">
        <v>20</v>
      </c>
      <c r="H41" s="19" t="s">
        <v>0</v>
      </c>
      <c r="I41" s="16" t="s">
        <v>20</v>
      </c>
      <c r="J41" s="20"/>
      <c r="K41" s="20"/>
      <c r="L41" s="11"/>
      <c r="M41" s="11"/>
      <c r="N41" s="11"/>
      <c r="O41" s="11"/>
      <c r="P41" s="11"/>
      <c r="Q41" s="11"/>
      <c r="R41" s="11"/>
    </row>
    <row r="42" spans="1:18" ht="21.75" customHeight="1">
      <c r="A42" s="15">
        <v>36</v>
      </c>
      <c r="B42" s="19" t="s">
        <v>20</v>
      </c>
      <c r="C42" s="19" t="s">
        <v>0</v>
      </c>
      <c r="D42" s="15" t="s">
        <v>126</v>
      </c>
      <c r="E42" s="5" t="s">
        <v>20</v>
      </c>
      <c r="F42" s="15" t="s">
        <v>20</v>
      </c>
      <c r="G42" s="19" t="s">
        <v>20</v>
      </c>
      <c r="H42" s="19" t="s">
        <v>0</v>
      </c>
      <c r="I42" s="16" t="s">
        <v>20</v>
      </c>
      <c r="J42" s="20"/>
      <c r="K42" s="20"/>
      <c r="L42" s="11"/>
      <c r="M42" s="11"/>
      <c r="N42" s="11"/>
      <c r="O42" s="11"/>
      <c r="P42" s="11"/>
      <c r="Q42" s="11"/>
      <c r="R42" s="11"/>
    </row>
    <row r="43" spans="1:18" ht="114" customHeight="1">
      <c r="A43" s="15">
        <v>37</v>
      </c>
      <c r="B43" s="19" t="s">
        <v>105</v>
      </c>
      <c r="C43" s="19" t="s">
        <v>0</v>
      </c>
      <c r="D43" s="5" t="s">
        <v>106</v>
      </c>
      <c r="E43" s="5" t="s">
        <v>107</v>
      </c>
      <c r="F43" s="15" t="s">
        <v>108</v>
      </c>
      <c r="G43" s="19">
        <v>5968</v>
      </c>
      <c r="H43" s="19" t="s">
        <v>0</v>
      </c>
      <c r="I43" s="16">
        <v>10.8</v>
      </c>
      <c r="J43" s="20">
        <f t="shared" ref="J43:J52" si="12">G43*I43</f>
        <v>64454.400000000001</v>
      </c>
      <c r="K43" s="20"/>
      <c r="L43" s="11"/>
      <c r="M43" s="11"/>
      <c r="N43" s="11">
        <f t="shared" si="7"/>
        <v>0</v>
      </c>
      <c r="O43" s="11">
        <f t="shared" si="8"/>
        <v>0</v>
      </c>
      <c r="P43" s="11">
        <f t="shared" si="9"/>
        <v>0</v>
      </c>
      <c r="Q43" s="11">
        <f t="shared" si="10"/>
        <v>0</v>
      </c>
      <c r="R43" s="11">
        <f t="shared" si="11"/>
        <v>0</v>
      </c>
    </row>
    <row r="44" spans="1:18" ht="101.25" customHeight="1">
      <c r="A44" s="15">
        <v>38</v>
      </c>
      <c r="B44" s="19" t="s">
        <v>109</v>
      </c>
      <c r="C44" s="19" t="s">
        <v>0</v>
      </c>
      <c r="D44" s="5" t="s">
        <v>110</v>
      </c>
      <c r="E44" s="5" t="s">
        <v>213</v>
      </c>
      <c r="F44" s="15" t="s">
        <v>108</v>
      </c>
      <c r="G44" s="19">
        <v>1039</v>
      </c>
      <c r="H44" s="19" t="s">
        <v>0</v>
      </c>
      <c r="I44" s="16">
        <v>5.7</v>
      </c>
      <c r="J44" s="20">
        <f t="shared" si="12"/>
        <v>5922.3</v>
      </c>
      <c r="K44" s="20"/>
      <c r="L44" s="11"/>
      <c r="M44" s="11"/>
      <c r="N44" s="11">
        <f t="shared" si="7"/>
        <v>0</v>
      </c>
      <c r="O44" s="11">
        <f t="shared" si="8"/>
        <v>0</v>
      </c>
      <c r="P44" s="11">
        <f t="shared" si="9"/>
        <v>0</v>
      </c>
      <c r="Q44" s="11">
        <f t="shared" si="10"/>
        <v>0</v>
      </c>
      <c r="R44" s="11">
        <f t="shared" si="11"/>
        <v>0</v>
      </c>
    </row>
    <row r="45" spans="1:18" ht="101.25" customHeight="1">
      <c r="A45" s="15">
        <v>39</v>
      </c>
      <c r="B45" s="19" t="s">
        <v>112</v>
      </c>
      <c r="C45" s="19" t="s">
        <v>0</v>
      </c>
      <c r="D45" s="5" t="s">
        <v>113</v>
      </c>
      <c r="E45" s="5" t="s">
        <v>114</v>
      </c>
      <c r="F45" s="15" t="s">
        <v>108</v>
      </c>
      <c r="G45" s="19">
        <v>1142</v>
      </c>
      <c r="H45" s="19" t="s">
        <v>0</v>
      </c>
      <c r="I45" s="16">
        <v>6.3</v>
      </c>
      <c r="J45" s="20">
        <f t="shared" si="12"/>
        <v>7194.6</v>
      </c>
      <c r="K45" s="20"/>
      <c r="L45" s="11"/>
      <c r="M45" s="11"/>
      <c r="N45" s="11">
        <f t="shared" si="7"/>
        <v>0</v>
      </c>
      <c r="O45" s="11">
        <f t="shared" si="8"/>
        <v>0</v>
      </c>
      <c r="P45" s="11">
        <f t="shared" si="9"/>
        <v>0</v>
      </c>
      <c r="Q45" s="11">
        <f t="shared" si="10"/>
        <v>0</v>
      </c>
      <c r="R45" s="11">
        <f t="shared" si="11"/>
        <v>0</v>
      </c>
    </row>
    <row r="46" spans="1:18" ht="173.25" customHeight="1">
      <c r="A46" s="15">
        <v>40</v>
      </c>
      <c r="B46" s="19" t="s">
        <v>127</v>
      </c>
      <c r="C46" s="19" t="s">
        <v>0</v>
      </c>
      <c r="D46" s="5" t="s">
        <v>128</v>
      </c>
      <c r="E46" s="5" t="s">
        <v>129</v>
      </c>
      <c r="F46" s="15" t="s">
        <v>25</v>
      </c>
      <c r="G46" s="19">
        <v>115</v>
      </c>
      <c r="H46" s="19" t="s">
        <v>0</v>
      </c>
      <c r="I46" s="16">
        <v>650</v>
      </c>
      <c r="J46" s="20">
        <f t="shared" si="12"/>
        <v>74750</v>
      </c>
      <c r="K46" s="20"/>
      <c r="L46" s="11"/>
      <c r="M46" s="11"/>
      <c r="N46" s="11">
        <f t="shared" si="7"/>
        <v>0</v>
      </c>
      <c r="O46" s="11">
        <f t="shared" si="8"/>
        <v>0</v>
      </c>
      <c r="P46" s="11">
        <f t="shared" si="9"/>
        <v>0</v>
      </c>
      <c r="Q46" s="11">
        <f t="shared" si="10"/>
        <v>0</v>
      </c>
      <c r="R46" s="11">
        <f t="shared" si="11"/>
        <v>0</v>
      </c>
    </row>
    <row r="47" spans="1:18" ht="171" customHeight="1">
      <c r="A47" s="15">
        <v>41</v>
      </c>
      <c r="B47" s="19" t="s">
        <v>130</v>
      </c>
      <c r="C47" s="19" t="s">
        <v>0</v>
      </c>
      <c r="D47" s="5" t="s">
        <v>131</v>
      </c>
      <c r="E47" s="5" t="s">
        <v>132</v>
      </c>
      <c r="F47" s="15" t="s">
        <v>25</v>
      </c>
      <c r="G47" s="19">
        <v>27.5</v>
      </c>
      <c r="H47" s="19" t="s">
        <v>0</v>
      </c>
      <c r="I47" s="16">
        <v>68</v>
      </c>
      <c r="J47" s="20">
        <f t="shared" si="12"/>
        <v>1870</v>
      </c>
      <c r="K47" s="20"/>
      <c r="L47" s="11"/>
      <c r="M47" s="11"/>
      <c r="N47" s="11">
        <f t="shared" si="7"/>
        <v>0</v>
      </c>
      <c r="O47" s="11">
        <f t="shared" si="8"/>
        <v>0</v>
      </c>
      <c r="P47" s="11">
        <f t="shared" si="9"/>
        <v>0</v>
      </c>
      <c r="Q47" s="11">
        <f t="shared" si="10"/>
        <v>0</v>
      </c>
      <c r="R47" s="11">
        <f t="shared" si="11"/>
        <v>0</v>
      </c>
    </row>
    <row r="48" spans="1:18" ht="171.75" customHeight="1">
      <c r="A48" s="15">
        <v>42</v>
      </c>
      <c r="B48" s="19" t="s">
        <v>130</v>
      </c>
      <c r="C48" s="19" t="s">
        <v>0</v>
      </c>
      <c r="D48" s="5" t="s">
        <v>133</v>
      </c>
      <c r="E48" s="5" t="s">
        <v>134</v>
      </c>
      <c r="F48" s="15" t="s">
        <v>25</v>
      </c>
      <c r="G48" s="19">
        <v>41</v>
      </c>
      <c r="H48" s="19" t="s">
        <v>0</v>
      </c>
      <c r="I48" s="16">
        <v>102</v>
      </c>
      <c r="J48" s="20">
        <f t="shared" si="12"/>
        <v>4182</v>
      </c>
      <c r="K48" s="20"/>
      <c r="L48" s="11"/>
      <c r="M48" s="11"/>
      <c r="N48" s="11">
        <f t="shared" si="7"/>
        <v>0</v>
      </c>
      <c r="O48" s="11">
        <f t="shared" si="8"/>
        <v>0</v>
      </c>
      <c r="P48" s="11">
        <f t="shared" si="9"/>
        <v>0</v>
      </c>
      <c r="Q48" s="11">
        <f t="shared" si="10"/>
        <v>0</v>
      </c>
      <c r="R48" s="11">
        <f t="shared" si="11"/>
        <v>0</v>
      </c>
    </row>
    <row r="49" spans="1:18" ht="159.75" customHeight="1">
      <c r="A49" s="15">
        <v>43</v>
      </c>
      <c r="B49" s="19" t="s">
        <v>135</v>
      </c>
      <c r="C49" s="19" t="s">
        <v>0</v>
      </c>
      <c r="D49" s="5" t="s">
        <v>136</v>
      </c>
      <c r="E49" s="5" t="s">
        <v>137</v>
      </c>
      <c r="F49" s="15" t="s">
        <v>25</v>
      </c>
      <c r="G49" s="19" t="s">
        <v>138</v>
      </c>
      <c r="H49" s="19" t="s">
        <v>0</v>
      </c>
      <c r="I49" s="16">
        <v>111</v>
      </c>
      <c r="J49" s="20">
        <f t="shared" si="12"/>
        <v>555</v>
      </c>
      <c r="K49" s="20"/>
      <c r="L49" s="11"/>
      <c r="M49" s="11"/>
      <c r="N49" s="11">
        <f t="shared" si="7"/>
        <v>0</v>
      </c>
      <c r="O49" s="11">
        <f t="shared" si="8"/>
        <v>0</v>
      </c>
      <c r="P49" s="11">
        <f t="shared" si="9"/>
        <v>0</v>
      </c>
      <c r="Q49" s="11">
        <f t="shared" si="10"/>
        <v>0</v>
      </c>
      <c r="R49" s="11">
        <f t="shared" si="11"/>
        <v>0</v>
      </c>
    </row>
    <row r="50" spans="1:18" ht="87" customHeight="1">
      <c r="A50" s="15">
        <v>44</v>
      </c>
      <c r="B50" s="19" t="s">
        <v>139</v>
      </c>
      <c r="C50" s="19" t="s">
        <v>0</v>
      </c>
      <c r="D50" s="5" t="s">
        <v>140</v>
      </c>
      <c r="E50" s="5" t="s">
        <v>141</v>
      </c>
      <c r="F50" s="15" t="s">
        <v>108</v>
      </c>
      <c r="G50" s="19">
        <v>55</v>
      </c>
      <c r="H50" s="19" t="s">
        <v>0</v>
      </c>
      <c r="I50" s="16">
        <v>180</v>
      </c>
      <c r="J50" s="20">
        <f t="shared" si="12"/>
        <v>9900</v>
      </c>
      <c r="K50" s="20"/>
      <c r="L50" s="11"/>
      <c r="M50" s="11"/>
      <c r="N50" s="11">
        <f t="shared" si="7"/>
        <v>0</v>
      </c>
      <c r="O50" s="11">
        <f t="shared" si="8"/>
        <v>0</v>
      </c>
      <c r="P50" s="11">
        <f t="shared" si="9"/>
        <v>0</v>
      </c>
      <c r="Q50" s="11">
        <f t="shared" si="10"/>
        <v>0</v>
      </c>
      <c r="R50" s="11">
        <f t="shared" si="11"/>
        <v>0</v>
      </c>
    </row>
    <row r="51" spans="1:18" ht="48" customHeight="1">
      <c r="A51" s="15">
        <v>45</v>
      </c>
      <c r="B51" s="19" t="s">
        <v>142</v>
      </c>
      <c r="C51" s="19" t="s">
        <v>0</v>
      </c>
      <c r="D51" s="5" t="s">
        <v>143</v>
      </c>
      <c r="E51" s="5" t="s">
        <v>144</v>
      </c>
      <c r="F51" s="15" t="s">
        <v>101</v>
      </c>
      <c r="G51" s="19" t="s">
        <v>145</v>
      </c>
      <c r="H51" s="19" t="s">
        <v>0</v>
      </c>
      <c r="I51" s="16" t="s">
        <v>146</v>
      </c>
      <c r="J51" s="20">
        <f t="shared" si="12"/>
        <v>4340</v>
      </c>
      <c r="K51" s="20"/>
      <c r="L51" s="11"/>
      <c r="M51" s="11"/>
      <c r="N51" s="11">
        <f t="shared" si="7"/>
        <v>0</v>
      </c>
      <c r="O51" s="11">
        <f t="shared" si="8"/>
        <v>0</v>
      </c>
      <c r="P51" s="11">
        <f t="shared" si="9"/>
        <v>0</v>
      </c>
      <c r="Q51" s="11">
        <f t="shared" si="10"/>
        <v>0</v>
      </c>
      <c r="R51" s="11">
        <f t="shared" si="11"/>
        <v>0</v>
      </c>
    </row>
    <row r="52" spans="1:18" ht="75" customHeight="1">
      <c r="A52" s="15">
        <v>46</v>
      </c>
      <c r="B52" s="19" t="s">
        <v>147</v>
      </c>
      <c r="C52" s="19" t="s">
        <v>0</v>
      </c>
      <c r="D52" s="5" t="s">
        <v>148</v>
      </c>
      <c r="E52" s="5" t="s">
        <v>149</v>
      </c>
      <c r="F52" s="15" t="s">
        <v>108</v>
      </c>
      <c r="G52" s="19">
        <v>132</v>
      </c>
      <c r="H52" s="19" t="s">
        <v>0</v>
      </c>
      <c r="I52" s="16">
        <v>174</v>
      </c>
      <c r="J52" s="20">
        <f t="shared" si="12"/>
        <v>22968</v>
      </c>
      <c r="K52" s="20"/>
      <c r="L52" s="11"/>
      <c r="M52" s="11"/>
      <c r="N52" s="11">
        <f t="shared" si="7"/>
        <v>0</v>
      </c>
      <c r="O52" s="11">
        <f t="shared" si="8"/>
        <v>0</v>
      </c>
      <c r="P52" s="11">
        <f t="shared" si="9"/>
        <v>0</v>
      </c>
      <c r="Q52" s="11">
        <f t="shared" si="10"/>
        <v>0</v>
      </c>
      <c r="R52" s="11">
        <f t="shared" si="11"/>
        <v>0</v>
      </c>
    </row>
    <row r="53" spans="1:18" ht="16.5" customHeight="1">
      <c r="A53" s="15">
        <v>47</v>
      </c>
      <c r="B53" s="19" t="s">
        <v>20</v>
      </c>
      <c r="C53" s="19" t="s">
        <v>0</v>
      </c>
      <c r="D53" s="15" t="s">
        <v>103</v>
      </c>
      <c r="E53" s="5" t="s">
        <v>20</v>
      </c>
      <c r="F53" s="15" t="s">
        <v>20</v>
      </c>
      <c r="G53" s="19" t="s">
        <v>20</v>
      </c>
      <c r="H53" s="19" t="s">
        <v>0</v>
      </c>
      <c r="I53" s="16" t="s">
        <v>20</v>
      </c>
      <c r="J53" s="20"/>
      <c r="K53" s="20"/>
      <c r="L53" s="11"/>
      <c r="M53" s="11"/>
      <c r="N53" s="11"/>
      <c r="O53" s="11"/>
      <c r="P53" s="11"/>
      <c r="Q53" s="11"/>
      <c r="R53" s="11"/>
    </row>
    <row r="54" spans="1:18" ht="25.5" customHeight="1">
      <c r="A54" s="15">
        <v>48</v>
      </c>
      <c r="B54" s="19" t="s">
        <v>20</v>
      </c>
      <c r="C54" s="19" t="s">
        <v>0</v>
      </c>
      <c r="D54" s="15" t="s">
        <v>150</v>
      </c>
      <c r="E54" s="5" t="s">
        <v>20</v>
      </c>
      <c r="F54" s="15" t="s">
        <v>20</v>
      </c>
      <c r="G54" s="19" t="s">
        <v>20</v>
      </c>
      <c r="H54" s="19" t="s">
        <v>0</v>
      </c>
      <c r="I54" s="16" t="s">
        <v>20</v>
      </c>
      <c r="J54" s="20"/>
      <c r="K54" s="20"/>
      <c r="L54" s="11"/>
      <c r="M54" s="11"/>
      <c r="N54" s="11"/>
      <c r="O54" s="11"/>
      <c r="P54" s="11"/>
      <c r="Q54" s="11"/>
      <c r="R54" s="11"/>
    </row>
    <row r="55" spans="1:18" ht="171.75" customHeight="1">
      <c r="A55" s="15">
        <v>49</v>
      </c>
      <c r="B55" s="19" t="s">
        <v>151</v>
      </c>
      <c r="C55" s="19" t="s">
        <v>0</v>
      </c>
      <c r="D55" s="5" t="s">
        <v>152</v>
      </c>
      <c r="E55" s="5" t="s">
        <v>153</v>
      </c>
      <c r="F55" s="15" t="s">
        <v>154</v>
      </c>
      <c r="G55" s="19" t="s">
        <v>155</v>
      </c>
      <c r="H55" s="19" t="s">
        <v>0</v>
      </c>
      <c r="I55" s="16" t="s">
        <v>156</v>
      </c>
      <c r="J55" s="20">
        <f t="shared" ref="J55:J71" si="13">G55*I55</f>
        <v>2191.13</v>
      </c>
      <c r="K55" s="20"/>
      <c r="L55" s="11"/>
      <c r="M55" s="11"/>
      <c r="N55" s="11">
        <f t="shared" si="7"/>
        <v>0</v>
      </c>
      <c r="O55" s="11">
        <f t="shared" si="8"/>
        <v>0</v>
      </c>
      <c r="P55" s="11">
        <f t="shared" si="9"/>
        <v>0</v>
      </c>
      <c r="Q55" s="11">
        <f t="shared" si="10"/>
        <v>0</v>
      </c>
      <c r="R55" s="11">
        <f t="shared" si="11"/>
        <v>0</v>
      </c>
    </row>
    <row r="56" spans="1:18" s="2" customFormat="1" ht="58.5" customHeight="1">
      <c r="A56" s="15">
        <v>50</v>
      </c>
      <c r="B56" s="19" t="s">
        <v>157</v>
      </c>
      <c r="C56" s="19" t="s">
        <v>0</v>
      </c>
      <c r="D56" s="5" t="s">
        <v>158</v>
      </c>
      <c r="E56" s="5" t="s">
        <v>159</v>
      </c>
      <c r="F56" s="15" t="s">
        <v>154</v>
      </c>
      <c r="G56" s="19" t="s">
        <v>160</v>
      </c>
      <c r="H56" s="19" t="s">
        <v>0</v>
      </c>
      <c r="I56" s="16" t="s">
        <v>161</v>
      </c>
      <c r="J56" s="20">
        <f t="shared" si="13"/>
        <v>1920</v>
      </c>
      <c r="K56" s="20"/>
      <c r="L56" s="11"/>
      <c r="M56" s="11"/>
      <c r="N56" s="11">
        <f t="shared" si="7"/>
        <v>0</v>
      </c>
      <c r="O56" s="11">
        <f t="shared" si="8"/>
        <v>0</v>
      </c>
      <c r="P56" s="11">
        <f t="shared" si="9"/>
        <v>0</v>
      </c>
      <c r="Q56" s="11">
        <f t="shared" si="10"/>
        <v>0</v>
      </c>
      <c r="R56" s="11">
        <f t="shared" si="11"/>
        <v>0</v>
      </c>
    </row>
    <row r="57" spans="1:18" s="2" customFormat="1" ht="129" customHeight="1">
      <c r="A57" s="15">
        <v>51</v>
      </c>
      <c r="B57" s="22" t="s">
        <v>162</v>
      </c>
      <c r="C57" s="22" t="s">
        <v>0</v>
      </c>
      <c r="D57" s="6" t="s">
        <v>163</v>
      </c>
      <c r="E57" s="6" t="s">
        <v>164</v>
      </c>
      <c r="F57" s="17" t="s">
        <v>56</v>
      </c>
      <c r="G57" s="22">
        <v>102</v>
      </c>
      <c r="H57" s="22" t="s">
        <v>0</v>
      </c>
      <c r="I57" s="18">
        <v>146</v>
      </c>
      <c r="J57" s="23">
        <f t="shared" si="13"/>
        <v>14892</v>
      </c>
      <c r="K57" s="23"/>
      <c r="L57" s="11"/>
      <c r="M57" s="11"/>
      <c r="N57" s="11">
        <f t="shared" si="7"/>
        <v>0</v>
      </c>
      <c r="O57" s="11">
        <f t="shared" si="8"/>
        <v>0</v>
      </c>
      <c r="P57" s="11">
        <f t="shared" si="9"/>
        <v>0</v>
      </c>
      <c r="Q57" s="11">
        <f t="shared" si="10"/>
        <v>0</v>
      </c>
      <c r="R57" s="11">
        <f t="shared" si="11"/>
        <v>0</v>
      </c>
    </row>
    <row r="58" spans="1:18" s="2" customFormat="1" ht="123" customHeight="1">
      <c r="A58" s="15">
        <v>52</v>
      </c>
      <c r="B58" s="22" t="s">
        <v>162</v>
      </c>
      <c r="C58" s="22" t="s">
        <v>0</v>
      </c>
      <c r="D58" s="6" t="s">
        <v>165</v>
      </c>
      <c r="E58" s="6" t="s">
        <v>166</v>
      </c>
      <c r="F58" s="17" t="s">
        <v>56</v>
      </c>
      <c r="G58" s="22">
        <v>158</v>
      </c>
      <c r="H58" s="22" t="s">
        <v>0</v>
      </c>
      <c r="I58" s="18">
        <v>146</v>
      </c>
      <c r="J58" s="23">
        <f t="shared" si="13"/>
        <v>23068</v>
      </c>
      <c r="K58" s="23"/>
      <c r="L58" s="11"/>
      <c r="M58" s="11"/>
      <c r="N58" s="11">
        <f t="shared" si="7"/>
        <v>0</v>
      </c>
      <c r="O58" s="11">
        <f t="shared" si="8"/>
        <v>0</v>
      </c>
      <c r="P58" s="11">
        <f t="shared" si="9"/>
        <v>0</v>
      </c>
      <c r="Q58" s="11">
        <f t="shared" si="10"/>
        <v>0</v>
      </c>
      <c r="R58" s="11">
        <f t="shared" si="11"/>
        <v>0</v>
      </c>
    </row>
    <row r="59" spans="1:18" s="2" customFormat="1" ht="122.25" customHeight="1">
      <c r="A59" s="15">
        <v>53</v>
      </c>
      <c r="B59" s="22" t="s">
        <v>167</v>
      </c>
      <c r="C59" s="22" t="s">
        <v>0</v>
      </c>
      <c r="D59" s="6" t="s">
        <v>168</v>
      </c>
      <c r="E59" s="6" t="s">
        <v>169</v>
      </c>
      <c r="F59" s="17" t="s">
        <v>56</v>
      </c>
      <c r="G59" s="22" t="s">
        <v>57</v>
      </c>
      <c r="H59" s="22" t="s">
        <v>0</v>
      </c>
      <c r="I59" s="18">
        <v>74</v>
      </c>
      <c r="J59" s="23">
        <f t="shared" si="13"/>
        <v>444</v>
      </c>
      <c r="K59" s="23"/>
      <c r="L59" s="11"/>
      <c r="M59" s="11"/>
      <c r="N59" s="11">
        <f t="shared" si="7"/>
        <v>0</v>
      </c>
      <c r="O59" s="11">
        <f t="shared" si="8"/>
        <v>0</v>
      </c>
      <c r="P59" s="11">
        <f t="shared" si="9"/>
        <v>0</v>
      </c>
      <c r="Q59" s="11">
        <f t="shared" si="10"/>
        <v>0</v>
      </c>
      <c r="R59" s="11">
        <f t="shared" si="11"/>
        <v>0</v>
      </c>
    </row>
    <row r="60" spans="1:18" s="2" customFormat="1" ht="110.25" customHeight="1">
      <c r="A60" s="15">
        <v>54</v>
      </c>
      <c r="B60" s="22" t="s">
        <v>170</v>
      </c>
      <c r="C60" s="22" t="s">
        <v>0</v>
      </c>
      <c r="D60" s="6" t="s">
        <v>171</v>
      </c>
      <c r="E60" s="6" t="s">
        <v>172</v>
      </c>
      <c r="F60" s="17" t="s">
        <v>56</v>
      </c>
      <c r="G60" s="22" t="s">
        <v>145</v>
      </c>
      <c r="H60" s="22" t="s">
        <v>0</v>
      </c>
      <c r="I60" s="18">
        <v>27</v>
      </c>
      <c r="J60" s="23">
        <f t="shared" si="13"/>
        <v>189</v>
      </c>
      <c r="K60" s="23"/>
      <c r="L60" s="11"/>
      <c r="M60" s="11"/>
      <c r="N60" s="11">
        <f t="shared" si="7"/>
        <v>0</v>
      </c>
      <c r="O60" s="11">
        <f t="shared" si="8"/>
        <v>0</v>
      </c>
      <c r="P60" s="11">
        <f t="shared" si="9"/>
        <v>0</v>
      </c>
      <c r="Q60" s="11">
        <f t="shared" si="10"/>
        <v>0</v>
      </c>
      <c r="R60" s="11">
        <f t="shared" si="11"/>
        <v>0</v>
      </c>
    </row>
    <row r="61" spans="1:18" s="2" customFormat="1" ht="114.75" customHeight="1">
      <c r="A61" s="15">
        <v>55</v>
      </c>
      <c r="B61" s="22" t="s">
        <v>173</v>
      </c>
      <c r="C61" s="22" t="s">
        <v>0</v>
      </c>
      <c r="D61" s="6" t="s">
        <v>174</v>
      </c>
      <c r="E61" s="6" t="s">
        <v>175</v>
      </c>
      <c r="F61" s="17" t="s">
        <v>56</v>
      </c>
      <c r="G61" s="22" t="s">
        <v>176</v>
      </c>
      <c r="H61" s="22" t="s">
        <v>0</v>
      </c>
      <c r="I61" s="18">
        <v>29</v>
      </c>
      <c r="J61" s="23">
        <f t="shared" si="13"/>
        <v>2987</v>
      </c>
      <c r="K61" s="23"/>
      <c r="L61" s="11"/>
      <c r="M61" s="11"/>
      <c r="N61" s="11">
        <f t="shared" si="7"/>
        <v>0</v>
      </c>
      <c r="O61" s="11">
        <f t="shared" si="8"/>
        <v>0</v>
      </c>
      <c r="P61" s="11">
        <f t="shared" si="9"/>
        <v>0</v>
      </c>
      <c r="Q61" s="11">
        <f t="shared" si="10"/>
        <v>0</v>
      </c>
      <c r="R61" s="11">
        <f t="shared" si="11"/>
        <v>0</v>
      </c>
    </row>
    <row r="62" spans="1:18" s="1" customFormat="1" ht="122.25" customHeight="1">
      <c r="A62" s="15">
        <v>56</v>
      </c>
      <c r="B62" s="22" t="s">
        <v>177</v>
      </c>
      <c r="C62" s="22" t="s">
        <v>0</v>
      </c>
      <c r="D62" s="6" t="s">
        <v>178</v>
      </c>
      <c r="E62" s="6" t="s">
        <v>179</v>
      </c>
      <c r="F62" s="17" t="s">
        <v>56</v>
      </c>
      <c r="G62" s="22" t="s">
        <v>180</v>
      </c>
      <c r="H62" s="22" t="s">
        <v>0</v>
      </c>
      <c r="I62" s="18" t="s">
        <v>181</v>
      </c>
      <c r="J62" s="23">
        <f t="shared" si="13"/>
        <v>6482.4</v>
      </c>
      <c r="K62" s="23"/>
      <c r="L62" s="11"/>
      <c r="M62" s="11"/>
      <c r="N62" s="11">
        <f t="shared" si="7"/>
        <v>0</v>
      </c>
      <c r="O62" s="11">
        <f t="shared" si="8"/>
        <v>0</v>
      </c>
      <c r="P62" s="11">
        <f t="shared" si="9"/>
        <v>0</v>
      </c>
      <c r="Q62" s="11">
        <f t="shared" si="10"/>
        <v>0</v>
      </c>
      <c r="R62" s="11">
        <f t="shared" si="11"/>
        <v>0</v>
      </c>
    </row>
    <row r="63" spans="1:18" ht="108" customHeight="1">
      <c r="A63" s="15">
        <v>57</v>
      </c>
      <c r="B63" s="19" t="s">
        <v>182</v>
      </c>
      <c r="C63" s="19" t="s">
        <v>0</v>
      </c>
      <c r="D63" s="5" t="s">
        <v>183</v>
      </c>
      <c r="E63" s="5" t="s">
        <v>184</v>
      </c>
      <c r="F63" s="15" t="s">
        <v>56</v>
      </c>
      <c r="G63" s="19" t="s">
        <v>185</v>
      </c>
      <c r="H63" s="19" t="s">
        <v>0</v>
      </c>
      <c r="I63" s="16">
        <v>12</v>
      </c>
      <c r="J63" s="20">
        <f t="shared" si="13"/>
        <v>804</v>
      </c>
      <c r="K63" s="20"/>
      <c r="L63" s="11"/>
      <c r="M63" s="11"/>
      <c r="N63" s="11">
        <f t="shared" si="7"/>
        <v>0</v>
      </c>
      <c r="O63" s="11">
        <f t="shared" si="8"/>
        <v>0</v>
      </c>
      <c r="P63" s="11">
        <f t="shared" si="9"/>
        <v>0</v>
      </c>
      <c r="Q63" s="11">
        <f t="shared" si="10"/>
        <v>0</v>
      </c>
      <c r="R63" s="11">
        <f t="shared" si="11"/>
        <v>0</v>
      </c>
    </row>
    <row r="64" spans="1:18" ht="75" customHeight="1">
      <c r="A64" s="15">
        <v>58</v>
      </c>
      <c r="B64" s="19" t="s">
        <v>98</v>
      </c>
      <c r="C64" s="19" t="s">
        <v>0</v>
      </c>
      <c r="D64" s="5" t="s">
        <v>186</v>
      </c>
      <c r="E64" s="5" t="s">
        <v>100</v>
      </c>
      <c r="F64" s="15" t="s">
        <v>101</v>
      </c>
      <c r="G64" s="19">
        <v>260</v>
      </c>
      <c r="H64" s="19" t="s">
        <v>0</v>
      </c>
      <c r="I64" s="16" t="s">
        <v>187</v>
      </c>
      <c r="J64" s="20">
        <f t="shared" si="13"/>
        <v>104525.2</v>
      </c>
      <c r="K64" s="20"/>
      <c r="L64" s="11"/>
      <c r="M64" s="11"/>
      <c r="N64" s="11">
        <f t="shared" si="7"/>
        <v>0</v>
      </c>
      <c r="O64" s="11">
        <f t="shared" si="8"/>
        <v>0</v>
      </c>
      <c r="P64" s="11">
        <f t="shared" si="9"/>
        <v>0</v>
      </c>
      <c r="Q64" s="11">
        <f t="shared" si="10"/>
        <v>0</v>
      </c>
      <c r="R64" s="11">
        <f t="shared" si="11"/>
        <v>0</v>
      </c>
    </row>
    <row r="65" spans="1:18" ht="46.5" customHeight="1">
      <c r="A65" s="15">
        <v>59</v>
      </c>
      <c r="B65" s="19" t="s">
        <v>188</v>
      </c>
      <c r="C65" s="19" t="s">
        <v>0</v>
      </c>
      <c r="D65" s="5" t="s">
        <v>189</v>
      </c>
      <c r="E65" s="5" t="s">
        <v>190</v>
      </c>
      <c r="F65" s="15" t="s">
        <v>108</v>
      </c>
      <c r="G65" s="19">
        <v>141</v>
      </c>
      <c r="H65" s="19" t="s">
        <v>0</v>
      </c>
      <c r="I65" s="16">
        <v>465</v>
      </c>
      <c r="J65" s="20">
        <f t="shared" si="13"/>
        <v>65565</v>
      </c>
      <c r="K65" s="20"/>
      <c r="L65" s="11"/>
      <c r="M65" s="11"/>
      <c r="N65" s="11">
        <f t="shared" si="7"/>
        <v>0</v>
      </c>
      <c r="O65" s="11">
        <f t="shared" si="8"/>
        <v>0</v>
      </c>
      <c r="P65" s="11">
        <f t="shared" si="9"/>
        <v>0</v>
      </c>
      <c r="Q65" s="11">
        <f t="shared" si="10"/>
        <v>0</v>
      </c>
      <c r="R65" s="11">
        <f t="shared" si="11"/>
        <v>0</v>
      </c>
    </row>
    <row r="66" spans="1:18" ht="42" customHeight="1">
      <c r="A66" s="15">
        <v>60</v>
      </c>
      <c r="B66" s="19" t="s">
        <v>188</v>
      </c>
      <c r="C66" s="19" t="s">
        <v>0</v>
      </c>
      <c r="D66" s="5" t="s">
        <v>191</v>
      </c>
      <c r="E66" s="5" t="s">
        <v>192</v>
      </c>
      <c r="F66" s="15" t="s">
        <v>108</v>
      </c>
      <c r="G66" s="19">
        <v>23</v>
      </c>
      <c r="H66" s="19" t="s">
        <v>0</v>
      </c>
      <c r="I66" s="16">
        <v>475</v>
      </c>
      <c r="J66" s="20">
        <f t="shared" si="13"/>
        <v>10925</v>
      </c>
      <c r="K66" s="20"/>
      <c r="L66" s="11"/>
      <c r="M66" s="11"/>
      <c r="N66" s="11">
        <f t="shared" si="7"/>
        <v>0</v>
      </c>
      <c r="O66" s="11">
        <f t="shared" si="8"/>
        <v>0</v>
      </c>
      <c r="P66" s="11">
        <f t="shared" si="9"/>
        <v>0</v>
      </c>
      <c r="Q66" s="11">
        <f t="shared" si="10"/>
        <v>0</v>
      </c>
      <c r="R66" s="11">
        <f t="shared" si="11"/>
        <v>0</v>
      </c>
    </row>
    <row r="67" spans="1:18" ht="138.75" customHeight="1">
      <c r="A67" s="15">
        <v>61</v>
      </c>
      <c r="B67" s="19" t="s">
        <v>193</v>
      </c>
      <c r="C67" s="19" t="s">
        <v>0</v>
      </c>
      <c r="D67" s="5" t="s">
        <v>194</v>
      </c>
      <c r="E67" s="5" t="s">
        <v>195</v>
      </c>
      <c r="F67" s="15" t="s">
        <v>25</v>
      </c>
      <c r="G67" s="19">
        <v>1183</v>
      </c>
      <c r="H67" s="19" t="s">
        <v>0</v>
      </c>
      <c r="I67" s="16">
        <v>27</v>
      </c>
      <c r="J67" s="20">
        <f t="shared" si="13"/>
        <v>31941</v>
      </c>
      <c r="K67" s="20"/>
      <c r="L67" s="11"/>
      <c r="M67" s="11"/>
      <c r="N67" s="11">
        <f t="shared" si="7"/>
        <v>0</v>
      </c>
      <c r="O67" s="11">
        <f t="shared" si="8"/>
        <v>0</v>
      </c>
      <c r="P67" s="11">
        <f t="shared" si="9"/>
        <v>0</v>
      </c>
      <c r="Q67" s="11">
        <f t="shared" si="10"/>
        <v>0</v>
      </c>
      <c r="R67" s="11">
        <f t="shared" si="11"/>
        <v>0</v>
      </c>
    </row>
    <row r="68" spans="1:18" ht="76.5" customHeight="1">
      <c r="A68" s="15">
        <v>62</v>
      </c>
      <c r="B68" s="19" t="s">
        <v>196</v>
      </c>
      <c r="C68" s="19" t="s">
        <v>0</v>
      </c>
      <c r="D68" s="5" t="s">
        <v>197</v>
      </c>
      <c r="E68" s="5" t="s">
        <v>198</v>
      </c>
      <c r="F68" s="15" t="s">
        <v>25</v>
      </c>
      <c r="G68" s="19">
        <v>3563</v>
      </c>
      <c r="H68" s="19" t="s">
        <v>0</v>
      </c>
      <c r="I68" s="16">
        <v>33</v>
      </c>
      <c r="J68" s="20">
        <f t="shared" si="13"/>
        <v>117579</v>
      </c>
      <c r="K68" s="20"/>
      <c r="L68" s="11"/>
      <c r="M68" s="11"/>
      <c r="N68" s="11">
        <f t="shared" si="7"/>
        <v>0</v>
      </c>
      <c r="O68" s="11">
        <f t="shared" si="8"/>
        <v>0</v>
      </c>
      <c r="P68" s="11">
        <f t="shared" si="9"/>
        <v>0</v>
      </c>
      <c r="Q68" s="11">
        <f t="shared" si="10"/>
        <v>0</v>
      </c>
      <c r="R68" s="11">
        <f t="shared" si="11"/>
        <v>0</v>
      </c>
    </row>
    <row r="69" spans="1:18" ht="72" customHeight="1">
      <c r="A69" s="15">
        <v>63</v>
      </c>
      <c r="B69" s="19" t="s">
        <v>196</v>
      </c>
      <c r="C69" s="19" t="s">
        <v>0</v>
      </c>
      <c r="D69" s="5" t="s">
        <v>199</v>
      </c>
      <c r="E69" s="5" t="s">
        <v>200</v>
      </c>
      <c r="F69" s="15" t="s">
        <v>25</v>
      </c>
      <c r="G69" s="19">
        <v>2557</v>
      </c>
      <c r="H69" s="19" t="s">
        <v>0</v>
      </c>
      <c r="I69" s="16">
        <v>38</v>
      </c>
      <c r="J69" s="20">
        <f t="shared" si="13"/>
        <v>97166</v>
      </c>
      <c r="K69" s="20"/>
      <c r="L69" s="11"/>
      <c r="M69" s="11"/>
      <c r="N69" s="11">
        <f t="shared" si="7"/>
        <v>0</v>
      </c>
      <c r="O69" s="11">
        <f t="shared" si="8"/>
        <v>0</v>
      </c>
      <c r="P69" s="11">
        <f t="shared" si="9"/>
        <v>0</v>
      </c>
      <c r="Q69" s="11">
        <f t="shared" si="10"/>
        <v>0</v>
      </c>
      <c r="R69" s="11">
        <f t="shared" si="11"/>
        <v>0</v>
      </c>
    </row>
    <row r="70" spans="1:18" ht="139.5" customHeight="1">
      <c r="A70" s="15">
        <v>64</v>
      </c>
      <c r="B70" s="19" t="s">
        <v>201</v>
      </c>
      <c r="C70" s="19" t="s">
        <v>0</v>
      </c>
      <c r="D70" s="5" t="s">
        <v>202</v>
      </c>
      <c r="E70" s="5" t="s">
        <v>203</v>
      </c>
      <c r="F70" s="15" t="s">
        <v>25</v>
      </c>
      <c r="G70" s="19">
        <v>3563</v>
      </c>
      <c r="H70" s="19" t="s">
        <v>0</v>
      </c>
      <c r="I70" s="16">
        <v>13.46</v>
      </c>
      <c r="J70" s="20">
        <f t="shared" si="13"/>
        <v>47957.98</v>
      </c>
      <c r="K70" s="20"/>
      <c r="L70" s="11"/>
      <c r="M70" s="11"/>
      <c r="N70" s="11">
        <f t="shared" si="7"/>
        <v>0</v>
      </c>
      <c r="O70" s="11">
        <f t="shared" si="8"/>
        <v>0</v>
      </c>
      <c r="P70" s="11">
        <f t="shared" si="9"/>
        <v>0</v>
      </c>
      <c r="Q70" s="11">
        <f t="shared" si="10"/>
        <v>0</v>
      </c>
      <c r="R70" s="11">
        <f t="shared" si="11"/>
        <v>0</v>
      </c>
    </row>
    <row r="71" spans="1:18" ht="138" customHeight="1">
      <c r="A71" s="15">
        <v>65</v>
      </c>
      <c r="B71" s="19" t="s">
        <v>201</v>
      </c>
      <c r="C71" s="19" t="s">
        <v>0</v>
      </c>
      <c r="D71" s="5" t="s">
        <v>204</v>
      </c>
      <c r="E71" s="5" t="s">
        <v>205</v>
      </c>
      <c r="F71" s="15" t="s">
        <v>25</v>
      </c>
      <c r="G71" s="19">
        <v>2557</v>
      </c>
      <c r="H71" s="19" t="s">
        <v>0</v>
      </c>
      <c r="I71" s="16">
        <v>13.69</v>
      </c>
      <c r="J71" s="20">
        <f t="shared" si="13"/>
        <v>35005.33</v>
      </c>
      <c r="K71" s="20"/>
      <c r="L71" s="11"/>
      <c r="M71" s="11"/>
      <c r="N71" s="11">
        <f t="shared" si="7"/>
        <v>0</v>
      </c>
      <c r="O71" s="11">
        <f t="shared" si="8"/>
        <v>0</v>
      </c>
      <c r="P71" s="11">
        <f t="shared" si="9"/>
        <v>0</v>
      </c>
      <c r="Q71" s="11">
        <f t="shared" si="10"/>
        <v>0</v>
      </c>
      <c r="R71" s="11">
        <f t="shared" si="11"/>
        <v>0</v>
      </c>
    </row>
    <row r="72" spans="1:18" ht="33.75" customHeight="1">
      <c r="A72" s="15">
        <v>66</v>
      </c>
      <c r="B72" s="19" t="s">
        <v>20</v>
      </c>
      <c r="C72" s="19" t="s">
        <v>0</v>
      </c>
      <c r="D72" s="15" t="s">
        <v>103</v>
      </c>
      <c r="E72" s="5" t="s">
        <v>20</v>
      </c>
      <c r="F72" s="15" t="s">
        <v>20</v>
      </c>
      <c r="G72" s="19" t="s">
        <v>20</v>
      </c>
      <c r="H72" s="19" t="s">
        <v>0</v>
      </c>
      <c r="I72" s="16" t="s">
        <v>20</v>
      </c>
      <c r="J72" s="20"/>
      <c r="K72" s="20"/>
      <c r="L72" s="13"/>
      <c r="M72" s="13"/>
      <c r="N72" s="13"/>
      <c r="O72" s="13"/>
      <c r="P72" s="13"/>
      <c r="Q72" s="13"/>
      <c r="R72" s="14"/>
    </row>
    <row r="73" spans="1:18" ht="27.75" customHeight="1">
      <c r="A73" s="19" t="s">
        <v>206</v>
      </c>
      <c r="B73" s="19" t="s">
        <v>0</v>
      </c>
      <c r="C73" s="19" t="s">
        <v>0</v>
      </c>
      <c r="D73" s="19" t="s">
        <v>0</v>
      </c>
      <c r="E73" s="19" t="s">
        <v>0</v>
      </c>
      <c r="F73" s="19" t="s">
        <v>0</v>
      </c>
      <c r="G73" s="19" t="s">
        <v>0</v>
      </c>
      <c r="H73" s="19" t="s">
        <v>0</v>
      </c>
      <c r="I73" s="19" t="s">
        <v>0</v>
      </c>
      <c r="J73" s="20">
        <f>SUM(J7:K72)</f>
        <v>1151736.7</v>
      </c>
      <c r="K73" s="20" t="s">
        <v>0</v>
      </c>
      <c r="L73" s="13"/>
      <c r="M73" s="13"/>
      <c r="N73" s="13"/>
      <c r="O73" s="13"/>
      <c r="P73" s="13"/>
      <c r="Q73" s="13"/>
      <c r="R73" s="13">
        <f>SUM(R7:S72)</f>
        <v>0</v>
      </c>
    </row>
    <row r="74" spans="1:18" ht="51.95" customHeight="1">
      <c r="A74" s="21" t="s">
        <v>207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</sheetData>
  <mergeCells count="223">
    <mergeCell ref="O4:O5"/>
    <mergeCell ref="P4:P5"/>
    <mergeCell ref="Q4:Q5"/>
    <mergeCell ref="R4:R5"/>
    <mergeCell ref="B3:C5"/>
    <mergeCell ref="G3:H5"/>
    <mergeCell ref="J4:K5"/>
    <mergeCell ref="A1:R1"/>
    <mergeCell ref="B7:C7"/>
    <mergeCell ref="G7:H7"/>
    <mergeCell ref="J7:K7"/>
    <mergeCell ref="B8:C8"/>
    <mergeCell ref="G8:H8"/>
    <mergeCell ref="J8:K8"/>
    <mergeCell ref="B9:C9"/>
    <mergeCell ref="G9:H9"/>
    <mergeCell ref="J9:K9"/>
    <mergeCell ref="A2:B2"/>
    <mergeCell ref="C2:G2"/>
    <mergeCell ref="H2:J2"/>
    <mergeCell ref="I3:K3"/>
    <mergeCell ref="L3:R3"/>
    <mergeCell ref="L4:N4"/>
    <mergeCell ref="B6:C6"/>
    <mergeCell ref="G6:H6"/>
    <mergeCell ref="J6:K6"/>
    <mergeCell ref="A3:A5"/>
    <mergeCell ref="D3:D5"/>
    <mergeCell ref="E3:E5"/>
    <mergeCell ref="F3:F5"/>
    <mergeCell ref="I4:I5"/>
    <mergeCell ref="B10:C10"/>
    <mergeCell ref="G10:H10"/>
    <mergeCell ref="J10:K10"/>
    <mergeCell ref="B11:C11"/>
    <mergeCell ref="G11:H11"/>
    <mergeCell ref="J11:K11"/>
    <mergeCell ref="B12:C12"/>
    <mergeCell ref="G12:H12"/>
    <mergeCell ref="J12:K12"/>
    <mergeCell ref="B13:C13"/>
    <mergeCell ref="G13:H13"/>
    <mergeCell ref="J13:K13"/>
    <mergeCell ref="B14:C14"/>
    <mergeCell ref="G14:H14"/>
    <mergeCell ref="J14:K14"/>
    <mergeCell ref="B15:C15"/>
    <mergeCell ref="G15:H15"/>
    <mergeCell ref="J15:K15"/>
    <mergeCell ref="B16:C16"/>
    <mergeCell ref="G16:H16"/>
    <mergeCell ref="J16:K16"/>
    <mergeCell ref="B17:C17"/>
    <mergeCell ref="G17:H17"/>
    <mergeCell ref="J17:K17"/>
    <mergeCell ref="B18:C18"/>
    <mergeCell ref="G18:H18"/>
    <mergeCell ref="J18:K18"/>
    <mergeCell ref="B19:C19"/>
    <mergeCell ref="G19:H19"/>
    <mergeCell ref="J19:K19"/>
    <mergeCell ref="B20:C20"/>
    <mergeCell ref="G20:H20"/>
    <mergeCell ref="J20:K20"/>
    <mergeCell ref="B21:C21"/>
    <mergeCell ref="G21:H21"/>
    <mergeCell ref="J21:K21"/>
    <mergeCell ref="B22:C22"/>
    <mergeCell ref="G22:H22"/>
    <mergeCell ref="J22:K22"/>
    <mergeCell ref="B23:C23"/>
    <mergeCell ref="G23:H23"/>
    <mergeCell ref="J23:K23"/>
    <mergeCell ref="B24:C24"/>
    <mergeCell ref="G24:H24"/>
    <mergeCell ref="J24:K24"/>
    <mergeCell ref="B25:C25"/>
    <mergeCell ref="G25:H25"/>
    <mergeCell ref="J25:K25"/>
    <mergeCell ref="B26:C26"/>
    <mergeCell ref="G26:H26"/>
    <mergeCell ref="J26:K26"/>
    <mergeCell ref="B27:C27"/>
    <mergeCell ref="G27:H27"/>
    <mergeCell ref="J27:K27"/>
    <mergeCell ref="B28:C28"/>
    <mergeCell ref="G28:H28"/>
    <mergeCell ref="J28:K28"/>
    <mergeCell ref="B29:C29"/>
    <mergeCell ref="G29:H29"/>
    <mergeCell ref="J29:K29"/>
    <mergeCell ref="B30:C30"/>
    <mergeCell ref="G30:H30"/>
    <mergeCell ref="J30:K30"/>
    <mergeCell ref="B31:C31"/>
    <mergeCell ref="G31:H31"/>
    <mergeCell ref="J31:K31"/>
    <mergeCell ref="B32:C32"/>
    <mergeCell ref="G32:H32"/>
    <mergeCell ref="J32:K32"/>
    <mergeCell ref="B33:C33"/>
    <mergeCell ref="G33:H33"/>
    <mergeCell ref="J33:K33"/>
    <mergeCell ref="B34:C34"/>
    <mergeCell ref="G34:H34"/>
    <mergeCell ref="J34:K34"/>
    <mergeCell ref="B35:C35"/>
    <mergeCell ref="G35:H35"/>
    <mergeCell ref="J35:K35"/>
    <mergeCell ref="B36:C36"/>
    <mergeCell ref="G36:H36"/>
    <mergeCell ref="J36:K36"/>
    <mergeCell ref="B37:C37"/>
    <mergeCell ref="G37:H37"/>
    <mergeCell ref="J37:K37"/>
    <mergeCell ref="B38:C38"/>
    <mergeCell ref="G38:H38"/>
    <mergeCell ref="J38:K38"/>
    <mergeCell ref="B39:C39"/>
    <mergeCell ref="G39:H39"/>
    <mergeCell ref="J39:K39"/>
    <mergeCell ref="B40:C40"/>
    <mergeCell ref="G40:H40"/>
    <mergeCell ref="J40:K40"/>
    <mergeCell ref="B41:C41"/>
    <mergeCell ref="G41:H41"/>
    <mergeCell ref="J41:K41"/>
    <mergeCell ref="B42:C42"/>
    <mergeCell ref="G42:H42"/>
    <mergeCell ref="J42:K42"/>
    <mergeCell ref="B43:C43"/>
    <mergeCell ref="G43:H43"/>
    <mergeCell ref="J43:K43"/>
    <mergeCell ref="B44:C44"/>
    <mergeCell ref="G44:H44"/>
    <mergeCell ref="J44:K44"/>
    <mergeCell ref="B45:C45"/>
    <mergeCell ref="G45:H45"/>
    <mergeCell ref="J45:K45"/>
    <mergeCell ref="B46:C46"/>
    <mergeCell ref="G46:H46"/>
    <mergeCell ref="J46:K46"/>
    <mergeCell ref="B47:C47"/>
    <mergeCell ref="G47:H47"/>
    <mergeCell ref="J47:K47"/>
    <mergeCell ref="B48:C48"/>
    <mergeCell ref="G48:H48"/>
    <mergeCell ref="J48:K48"/>
    <mergeCell ref="B49:C49"/>
    <mergeCell ref="G49:H49"/>
    <mergeCell ref="J49:K49"/>
    <mergeCell ref="B50:C50"/>
    <mergeCell ref="G50:H50"/>
    <mergeCell ref="J50:K50"/>
    <mergeCell ref="B51:C51"/>
    <mergeCell ref="G51:H51"/>
    <mergeCell ref="J51:K51"/>
    <mergeCell ref="B52:C52"/>
    <mergeCell ref="G52:H52"/>
    <mergeCell ref="J52:K52"/>
    <mergeCell ref="B53:C53"/>
    <mergeCell ref="G53:H53"/>
    <mergeCell ref="J53:K53"/>
    <mergeCell ref="B54:C54"/>
    <mergeCell ref="G54:H54"/>
    <mergeCell ref="J54:K54"/>
    <mergeCell ref="B55:C55"/>
    <mergeCell ref="G55:H55"/>
    <mergeCell ref="J55:K55"/>
    <mergeCell ref="B56:C56"/>
    <mergeCell ref="G56:H56"/>
    <mergeCell ref="J56:K56"/>
    <mergeCell ref="B57:C57"/>
    <mergeCell ref="G57:H57"/>
    <mergeCell ref="J57:K57"/>
    <mergeCell ref="B58:C58"/>
    <mergeCell ref="G58:H58"/>
    <mergeCell ref="J58:K58"/>
    <mergeCell ref="B59:C59"/>
    <mergeCell ref="G59:H59"/>
    <mergeCell ref="J59:K59"/>
    <mergeCell ref="B60:C60"/>
    <mergeCell ref="G60:H60"/>
    <mergeCell ref="J60:K60"/>
    <mergeCell ref="B61:C61"/>
    <mergeCell ref="G61:H61"/>
    <mergeCell ref="J61:K61"/>
    <mergeCell ref="B62:C62"/>
    <mergeCell ref="G62:H62"/>
    <mergeCell ref="J62:K62"/>
    <mergeCell ref="B63:C63"/>
    <mergeCell ref="G63:H63"/>
    <mergeCell ref="J63:K63"/>
    <mergeCell ref="B64:C64"/>
    <mergeCell ref="G64:H64"/>
    <mergeCell ref="J64:K64"/>
    <mergeCell ref="B65:C65"/>
    <mergeCell ref="G65:H65"/>
    <mergeCell ref="J65:K65"/>
    <mergeCell ref="B66:C66"/>
    <mergeCell ref="G66:H66"/>
    <mergeCell ref="J66:K66"/>
    <mergeCell ref="B67:C67"/>
    <mergeCell ref="G67:H67"/>
    <mergeCell ref="J67:K67"/>
    <mergeCell ref="B68:C68"/>
    <mergeCell ref="G68:H68"/>
    <mergeCell ref="J68:K68"/>
    <mergeCell ref="B69:C69"/>
    <mergeCell ref="G69:H69"/>
    <mergeCell ref="J69:K69"/>
    <mergeCell ref="B70:C70"/>
    <mergeCell ref="G70:H70"/>
    <mergeCell ref="J70:K70"/>
    <mergeCell ref="B71:C71"/>
    <mergeCell ref="G71:H71"/>
    <mergeCell ref="J71:K71"/>
    <mergeCell ref="A73:I73"/>
    <mergeCell ref="J73:K73"/>
    <mergeCell ref="A74:R74"/>
    <mergeCell ref="B72:C72"/>
    <mergeCell ref="G72:H72"/>
    <mergeCell ref="J72:K72"/>
  </mergeCells>
  <phoneticPr fontId="5" type="noConversion"/>
  <pageMargins left="0.15748031496062992" right="0.15748031496062992" top="0.23622047244094491" bottom="0.27559055118110237" header="0" footer="0"/>
  <pageSetup paperSize="9" scale="73" orientation="landscape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F.1.1 分部分项工程清单计价表(表-08)【安装工程】</vt:lpstr>
      <vt:lpstr>'F.1.1 分部分项工程清单计价表(表-08)【安装工程】'!Print_Titles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cp:lastPrinted>2023-02-10T08:57:14Z</cp:lastPrinted>
  <dcterms:created xsi:type="dcterms:W3CDTF">2023-01-09T02:50:00Z</dcterms:created>
  <dcterms:modified xsi:type="dcterms:W3CDTF">2023-02-14T09:59:10Z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C498D6737BE3453DA9713B0CDA05760A</vt:lpwstr>
  </property>
  <property fmtid="{D5CDD505-2E9C-101B-9397-08002B2CF9AE}" pid="3" name="KSOProductBuildVer">
    <vt:lpwstr>2052-11.1.0.13703</vt:lpwstr>
  </property>
</Properties>
</file>