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definedNames>
    <definedName name="_xlnm.Print_Titles" localSheetId="0">Sheet1!$2:$4</definedName>
  </definedNames>
  <calcPr calcId="144525"/>
</workbook>
</file>

<file path=xl/sharedStrings.xml><?xml version="1.0" encoding="utf-8"?>
<sst xmlns="http://schemas.openxmlformats.org/spreadsheetml/2006/main" count="111" uniqueCount="84">
  <si>
    <t>2024年“A”项目边坡工程清单报价表</t>
  </si>
  <si>
    <t>序号</t>
  </si>
  <si>
    <t>项目名称</t>
  </si>
  <si>
    <t>项目特征</t>
  </si>
  <si>
    <t>单位</t>
  </si>
  <si>
    <t>工程量</t>
  </si>
  <si>
    <t>金额（元）</t>
  </si>
  <si>
    <t/>
  </si>
  <si>
    <t>全费用单价限价</t>
  </si>
  <si>
    <t>合价</t>
  </si>
  <si>
    <t>班组所报单价</t>
  </si>
  <si>
    <t>备注</t>
  </si>
  <si>
    <t>一</t>
  </si>
  <si>
    <t>填方边坡</t>
  </si>
  <si>
    <t>挖运沟槽土石方</t>
  </si>
  <si>
    <t>1.土壤类别：土石综合 
2.挖土深度：综合
3.开挖方式：投标人自行综合考虑
4.对管线、构筑物、建筑物等采取的保护措施，边坡施工防护及变形观测措施：由投标人自行确定，包含在投标报价中
5.未尽事宜满足设计及现行技术、质量验收规范要求</t>
  </si>
  <si>
    <t>m3</t>
  </si>
  <si>
    <t>M7.5砂浆砌片石</t>
  </si>
  <si>
    <t>1.部位：片石护坡 
2.材料品种、规格：片石 
3.砂浆强度等级 ：M7.5
4.抹灰厚度、砂浆等级：10mm厚1：2水泥砂浆
5.未尽事宜满足设计及现行技术、质量验收规范要求</t>
  </si>
  <si>
    <t>二</t>
  </si>
  <si>
    <t>蜂巢格室生态护坡</t>
  </si>
  <si>
    <t>岩质边坡护坡锚杆(成孔灌浆)</t>
  </si>
  <si>
    <t xml:space="preserve">1.地层情况：各类土、岩质综合 
2.钻孔深度：符合设计和规范要求  
3.钻孔直径：Φ50mm
4.浆液种类、强度等级：M30砂浆
5.未尽事宜满足设计及现行技术、质量验收规范要求
</t>
  </si>
  <si>
    <t>m</t>
  </si>
  <si>
    <t>14mm—16mm锚杆</t>
  </si>
  <si>
    <t>1.直径： φ14mm、 φ16mm锚杆钢筋（甲供）
2.长度：详见设计施工图
3.锚杆类型 ：非预应力锚杆
4.未尽事宜满足设计及现行技术、质量验收规范要求</t>
  </si>
  <si>
    <t>t</t>
  </si>
  <si>
    <t>土、石质边坡蜂窝格室</t>
  </si>
  <si>
    <t>1.材料品种、规格：20cm绿色HDPE蜂巢格室、 塑料排水板
2.部位：挖方、填方区坡面防护
3.综合单价包含蜂巢格室和塑料排水板的安装等护坡结构的全部费用
4.未尽事宜满足设计及现行技术、质量验收规范要求</t>
  </si>
  <si>
    <t>m2</t>
  </si>
  <si>
    <t>营养土回填</t>
  </si>
  <si>
    <t>1.回填土质要求：营养土（甲供） 
2.取土运距 ：投标人自行考虑
3.回填厚度 ：综合
4.填方来源、运距：投标人自行考虑
5.对管线、构筑物、建筑物等采取的保护措施，边坡施工防护及变形观测措施：由投标人自行确定，包含在投标报价中
6.未尽事宜满足设计及现行技术、质量验收规范要求</t>
  </si>
  <si>
    <t>种植土回填</t>
  </si>
  <si>
    <t>1.回填土质要求：种植土 
2.取土运距 ：投标人自行考虑
3.回填厚度 ：综合
4.填方来源、运距：投标人自行考虑
5.对管线、构筑物、建筑物等采取的保护措施，边坡施工防护及变形观测措施：由投标人自行确定，包含在投标报价中
6.未尽事宜满足设计及现行技术、质量验收规范要求</t>
  </si>
  <si>
    <t>回填陶粒</t>
  </si>
  <si>
    <t>1.填方材料品种：陶粒
2.密实度、粒径：5cm厚φ20~30陶粒，满足设计及规范要求
3.回填部位：详设计
4.回填方式:投标人自行考虑
5.对管线、构筑物、建筑物等采取的保护措施，边坡施工防护及变形观测措施：由投标人自行确定，包含在投标报价中
6.未尽事宜满足设计及现行技术、质量验收规范要求</t>
  </si>
  <si>
    <t>土工布 250g/m2</t>
  </si>
  <si>
    <t>1.材料品种、规格：250g/m 土工布 
2.搭接方式：满足设计与规范要求
3.未尽事宜满足设计及现行技术、质量验收规范要求</t>
  </si>
  <si>
    <t>MU20烧结页岩砖</t>
  </si>
  <si>
    <t xml:space="preserve">1.材料：MU20烧结页岩砖
2.砂浆规格：MU10水泥砂浆
3.部位：路堑护坡范围内所有砖砌体
4.未尽事宜满足设计及现行技术、质量验收规范要求
</t>
  </si>
  <si>
    <t>M10水泥砂浆抹面</t>
  </si>
  <si>
    <t>1.墙体类型:砖 
2.面层厚度、砂浆配合比：2cm厚M10水泥砂浆抹面 
3.部位：路堑护坡范围内砖砌体抹面
4.未尽事宜满足设计及现行技术、质量验收规范要求</t>
  </si>
  <si>
    <t>DN50mmPVC排水管</t>
  </si>
  <si>
    <t>1.材料品种：PVC排水管
2.管径：DN50
3.间距：2m
4.部位：护坡范围内
5.未尽事宜满足设计及现行技术、质量验收规范要求</t>
  </si>
  <si>
    <t>三</t>
  </si>
  <si>
    <t>截水沟</t>
  </si>
  <si>
    <t>挖运沟槽土（石）方</t>
  </si>
  <si>
    <t>1.土石类别：土石综合 
2.挖土深度：综合
3.开挖方式：投标人自行综合考虑
4.场内外运距、弃土场费用：投标人自行考虑
5.对管线、构筑物、建筑物等采取的保护措施，边坡施工防护及变形观测措施：由投标人自行确定，包含在投标报价中
6.未尽事宜满足设计及现行技术、质量验收规范要求</t>
  </si>
  <si>
    <t>永久截水沟（用于永久挖方边坡）</t>
  </si>
  <si>
    <t>1.断面尺寸 ：详设计
2.材料品种、规格：Mu30片石，外漏面砂浆抹面，抹面厚度3cm 
3.砂浆强度等级：M7.5 
4.未尽事宜满足设计及现行技术、质量验收规范要求</t>
  </si>
  <si>
    <t>永久排水沟（用于永久填方边坡）</t>
  </si>
  <si>
    <t>临时截水沟（用于挖方临时边坡）</t>
  </si>
  <si>
    <t>1.断面尺寸 ：详设计
2.材料品种、规格：3cm厚M7.5预拌砂浆
3.未尽事宜满足设计及现行技术、质量验收规范要求</t>
  </si>
  <si>
    <t>临时排水沟（用于填方临时边坡）</t>
  </si>
  <si>
    <t>四</t>
  </si>
  <si>
    <t>桥梁锥坡护坡工程</t>
  </si>
  <si>
    <t>C20片石混凝土挡墙</t>
  </si>
  <si>
    <t>1.混凝土强度等级：C20片石混凝土，片石比例30%（混凝土甲供）
2.混凝土运输及浇筑方式：投标人自行考虑
3.未尽事宜满足设计及现行技术、质量验收规范要求</t>
  </si>
  <si>
    <t>护坡六棱花砖安装</t>
  </si>
  <si>
    <t>1.材料品种：六棱花砖 
2.砂浆强度等级：M7.5
3.未尽事宜满足设计及现行技术、质量验收规范要求</t>
  </si>
  <si>
    <t>㎡</t>
  </si>
  <si>
    <t>挡墙模板</t>
  </si>
  <si>
    <t>1.支模高度：综合、超高模板部分由投标人综合考虑在投标报价中
2.模板类型：木模、组合钢模板、竹胶合板等综合
3.支架材料：钢管、竹、木支架综合，断面尺寸、材质、工艺等符合设计和施工验收规范要求
4.模板范围：挡墙模板
5.本项目投标人应根据施工经验,现场实际情况和企业自身情况综合报价,不论采用何种支模方式均综合报价（含脚手架费用）                                                                 6.材料场内运输、转运费用已综合考虑在单价中</t>
  </si>
  <si>
    <t>五</t>
  </si>
  <si>
    <t>人行道</t>
  </si>
  <si>
    <t>30cm回填块片石</t>
  </si>
  <si>
    <t xml:space="preserve">1.石料规格 ：片石
2.厚度：300mm
3.未尽事宜满足设计及现行技术、质量验收规范要求
</t>
  </si>
  <si>
    <t>5cm厚C20混凝土垫层</t>
  </si>
  <si>
    <t>1.混凝土种类 ：现浇混凝土（混凝土甲供）
2.混凝土强度等级：C20
3.模板及浇筑方式：模板投标人自行考虑
4.未尽事宜满足设计及现行技术、质量验收规范要求</t>
  </si>
  <si>
    <t>青石台阶 （含平台）1000×500×150mm</t>
  </si>
  <si>
    <t xml:space="preserve">1.台阶面层规格：青石 1000×500×150mm 表面细钻(青石甲供)
2.结合层厚度砂浆等级：综合考虑
3.计算规则：按投影面积计算工程量                      4、未尽事宜满足设计及现行技术、质量验收规范要求
</t>
  </si>
  <si>
    <t>预埋铁件</t>
  </si>
  <si>
    <t>1.材料种类：钢板、钢筋、螺栓等预埋件综合考虑（甲供）
2.材料规格：详见设计施工图
3.含防锈处理
4.未尽事宜满足设计及现行技术、质量验收规范要求</t>
  </si>
  <si>
    <t>六</t>
  </si>
  <si>
    <t>护坡排水</t>
  </si>
  <si>
    <t>急流槽 C30</t>
  </si>
  <si>
    <t>1.断面尺寸 ：500×500mm
2.材料品种、厚度：C30混凝土 （混凝土甲供）
3.沉降缝做法：隔2.0m或1.75m设一道沉降缝,在地质条件发生变化的地方应加设沉降缝,沉降缝缝宽20~30毫米。沉降缝在阶梯跌水构筑物基础用沥青木板嵌填,阶梯跌水构筑物侧墙外侧5cm以热沥青浸麻丝填塞,内侧以1:3水泥砂浆填塞15cm,中间嵌沥青木板。
4.具体做法详见设计施工图
5.混凝土运输及浇筑方式：投标人自行考虑
6.未尽事宜满足设计及现行技术、质量验收规范要求</t>
  </si>
  <si>
    <t xml:space="preserve">明渠 C30  </t>
  </si>
  <si>
    <t xml:space="preserve">1.断面尺寸 ：400×400mm（混凝土甲供）
2.材料品种、厚度：C30混凝土 
3.混凝土运输及浇筑方式：投标人自行考虑
4.未尽事宜满足设计及现行技术、质量验收规范要求
</t>
  </si>
  <si>
    <t>急流槽模板</t>
  </si>
  <si>
    <t>1.支模高度：综合
2.模板及支架材料:由投标人根据设计文件结合自身的技术能力综合考虑
3.本项目投标人应根据施工经验，现场实际情况和企业自身情况综合报价
4.未尽事宜满足设计及现行技术、质量验收规范要求</t>
  </si>
  <si>
    <t>明渠模板</t>
  </si>
  <si>
    <t>合计</t>
  </si>
  <si>
    <r>
      <t>注：</t>
    </r>
    <r>
      <rPr>
        <sz val="11"/>
        <rFont val="宋体"/>
        <charset val="134"/>
        <scheme val="minor"/>
      </rPr>
      <t>1、全费用综合单价，包括人工费、材料费、机械费、管理费、利润、除安全文明施工费外的总价措施费、大型机械进出场费及进出场外的其他单价措施费、降排水费、规费、销项增值税和附加税等费用；以上工程量均为暂估量，最终以实际施工工程量结算且合同单价均不予以调整。
2.现场安全环保文明施工管理要求：（1）由公司统一发放印有“兴绿园林”字样和LOGO的安全帽和反光背心，班组按实名制领取，使用完后交回项目部，否则按采购费用扣款，其余参照合同附件中安全环保管理协议执行。（2）现场雾炮机由甲方提供，投标单位需安排人员管理使用，人工费、水费、油费及管理费用综合考虑到投标报价中，不单独计取。（3）防尘网由甲方提供，投标单位安排人员进行覆盖、回收、现场转移等，人工费综合考虑到投标报价中，不单独计取。                                                                                                                                                 3.现场施工的环保设施设备、对于临边及孔洞的防护、进出车辆进行冲洗管理、投标单位自己操作人员的劳保防护用品、临时用水用电（水电接口由甲方提供至红线内，水电费用投标人自行考虑，若水电未及时安装需由承包商用水车供水以满足土石方施工环保降尘要求）、必要安全措施等由投标单位承担；施工内容的检测（复检）检测费用和送样检测等费用由投标单位承担；机械进、出场费用由投标单位综合考虑，包含在投标报价中。
4.工程涉及到的专项施工方案的编制及专家论证由投标人负责。</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</si>
</sst>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1"/>
      <name val="宋体"/>
      <charset val="134"/>
      <scheme val="minor"/>
    </font>
    <font>
      <b/>
      <sz val="18"/>
      <name val="宋体"/>
      <charset val="134"/>
    </font>
    <font>
      <b/>
      <sz val="12"/>
      <name val="宋体"/>
      <charset val="134"/>
    </font>
    <font>
      <b/>
      <sz val="10"/>
      <name val="宋体"/>
      <charset val="1"/>
    </font>
    <font>
      <b/>
      <sz val="10"/>
      <name val="宋体"/>
      <charset val="134"/>
    </font>
    <font>
      <b/>
      <sz val="11"/>
      <name val="宋体"/>
      <charset val="134"/>
      <scheme val="minor"/>
    </font>
    <font>
      <b/>
      <sz val="10"/>
      <color indexed="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8"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11" fillId="9" borderId="0" applyNumberFormat="0" applyBorder="0" applyAlignment="0" applyProtection="0">
      <alignment vertical="center"/>
    </xf>
    <xf numFmtId="0" fontId="14" fillId="0" borderId="10" applyNumberFormat="0" applyFill="0" applyAlignment="0" applyProtection="0">
      <alignment vertical="center"/>
    </xf>
    <xf numFmtId="0" fontId="11" fillId="10" borderId="0" applyNumberFormat="0" applyBorder="0" applyAlignment="0" applyProtection="0">
      <alignment vertical="center"/>
    </xf>
    <xf numFmtId="0" fontId="20" fillId="11" borderId="11" applyNumberFormat="0" applyAlignment="0" applyProtection="0">
      <alignment vertical="center"/>
    </xf>
    <xf numFmtId="0" fontId="21" fillId="11" borderId="7" applyNumberFormat="0" applyAlignment="0" applyProtection="0">
      <alignment vertical="center"/>
    </xf>
    <xf numFmtId="0" fontId="22" fillId="12" borderId="12"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horizontal="center" vertical="center"/>
    </xf>
    <xf numFmtId="0" fontId="0" fillId="0" borderId="0" xfId="0" applyFill="1">
      <alignment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0" xfId="0" applyFont="1" applyFill="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2" xfId="0" applyFont="1" applyFill="1" applyBorder="1" applyAlignment="1">
      <alignment horizontal="center" vertical="center"/>
    </xf>
    <xf numFmtId="0" fontId="3" fillId="0" borderId="5"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top" wrapText="1"/>
    </xf>
    <xf numFmtId="0" fontId="6" fillId="0" borderId="1" xfId="0" applyFont="1" applyBorder="1" applyAlignment="1">
      <alignment horizontal="left" vertical="center" wrapText="1"/>
    </xf>
    <xf numFmtId="0" fontId="6" fillId="0" borderId="0" xfId="0" applyFont="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2" xfId="0" applyFont="1" applyFill="1" applyBorder="1" applyAlignment="1">
      <alignment horizontal="center" vertical="center"/>
    </xf>
    <xf numFmtId="0" fontId="0" fillId="0" borderId="2" xfId="0" applyFill="1" applyBorder="1">
      <alignment vertical="center"/>
    </xf>
    <xf numFmtId="0" fontId="0" fillId="0" borderId="2"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32385</xdr:colOff>
      <xdr:row>21</xdr:row>
      <xdr:rowOff>283845</xdr:rowOff>
    </xdr:from>
    <xdr:to>
      <xdr:col>9</xdr:col>
      <xdr:colOff>901065</xdr:colOff>
      <xdr:row>21</xdr:row>
      <xdr:rowOff>765810</xdr:rowOff>
    </xdr:to>
    <xdr:pic>
      <xdr:nvPicPr>
        <xdr:cNvPr id="2" name="图片 1" descr="a1718e74c8b91ac334a95ef14c05831"/>
        <xdr:cNvPicPr>
          <a:picLocks noChangeAspect="1"/>
        </xdr:cNvPicPr>
      </xdr:nvPicPr>
      <xdr:blipFill>
        <a:blip r:embed="rId1"/>
        <a:stretch>
          <a:fillRect/>
        </a:stretch>
      </xdr:blipFill>
      <xdr:spPr>
        <a:xfrm>
          <a:off x="10471785" y="15082520"/>
          <a:ext cx="868680" cy="481965"/>
        </a:xfrm>
        <a:prstGeom prst="rect">
          <a:avLst/>
        </a:prstGeom>
      </xdr:spPr>
    </xdr:pic>
    <xdr:clientData/>
  </xdr:twoCellAnchor>
  <xdr:twoCellAnchor editAs="oneCell">
    <xdr:from>
      <xdr:col>9</xdr:col>
      <xdr:colOff>0</xdr:colOff>
      <xdr:row>20</xdr:row>
      <xdr:rowOff>356870</xdr:rowOff>
    </xdr:from>
    <xdr:to>
      <xdr:col>9</xdr:col>
      <xdr:colOff>904240</xdr:colOff>
      <xdr:row>20</xdr:row>
      <xdr:rowOff>717550</xdr:rowOff>
    </xdr:to>
    <xdr:pic>
      <xdr:nvPicPr>
        <xdr:cNvPr id="3" name="图片 2" descr="13a28b78545f8f802c497a97ff05415"/>
        <xdr:cNvPicPr>
          <a:picLocks noChangeAspect="1"/>
        </xdr:cNvPicPr>
      </xdr:nvPicPr>
      <xdr:blipFill>
        <a:blip r:embed="rId2"/>
        <a:stretch>
          <a:fillRect/>
        </a:stretch>
      </xdr:blipFill>
      <xdr:spPr>
        <a:xfrm>
          <a:off x="10439400" y="14241145"/>
          <a:ext cx="904240" cy="360680"/>
        </a:xfrm>
        <a:prstGeom prst="rect">
          <a:avLst/>
        </a:prstGeom>
      </xdr:spPr>
    </xdr:pic>
    <xdr:clientData/>
  </xdr:twoCellAnchor>
  <xdr:twoCellAnchor editAs="oneCell">
    <xdr:from>
      <xdr:col>9</xdr:col>
      <xdr:colOff>5715</xdr:colOff>
      <xdr:row>23</xdr:row>
      <xdr:rowOff>161925</xdr:rowOff>
    </xdr:from>
    <xdr:to>
      <xdr:col>9</xdr:col>
      <xdr:colOff>884555</xdr:colOff>
      <xdr:row>23</xdr:row>
      <xdr:rowOff>491490</xdr:rowOff>
    </xdr:to>
    <xdr:pic>
      <xdr:nvPicPr>
        <xdr:cNvPr id="4" name="图片 3" descr="94e2902710b2e1311c17bb1572fb403"/>
        <xdr:cNvPicPr>
          <a:picLocks noChangeAspect="1"/>
        </xdr:cNvPicPr>
      </xdr:nvPicPr>
      <xdr:blipFill>
        <a:blip r:embed="rId3"/>
        <a:stretch>
          <a:fillRect/>
        </a:stretch>
      </xdr:blipFill>
      <xdr:spPr>
        <a:xfrm>
          <a:off x="10445115" y="16789400"/>
          <a:ext cx="878840" cy="329565"/>
        </a:xfrm>
        <a:prstGeom prst="rect">
          <a:avLst/>
        </a:prstGeom>
      </xdr:spPr>
    </xdr:pic>
    <xdr:clientData/>
  </xdr:twoCellAnchor>
  <xdr:twoCellAnchor editAs="oneCell">
    <xdr:from>
      <xdr:col>8</xdr:col>
      <xdr:colOff>901700</xdr:colOff>
      <xdr:row>22</xdr:row>
      <xdr:rowOff>328295</xdr:rowOff>
    </xdr:from>
    <xdr:to>
      <xdr:col>10</xdr:col>
      <xdr:colOff>10795</xdr:colOff>
      <xdr:row>22</xdr:row>
      <xdr:rowOff>640715</xdr:rowOff>
    </xdr:to>
    <xdr:pic>
      <xdr:nvPicPr>
        <xdr:cNvPr id="5" name="图片 4" descr="672255c1f916b6278132a66f3d67b55"/>
        <xdr:cNvPicPr>
          <a:picLocks noChangeAspect="1"/>
        </xdr:cNvPicPr>
      </xdr:nvPicPr>
      <xdr:blipFill>
        <a:blip r:embed="rId4"/>
        <a:stretch>
          <a:fillRect/>
        </a:stretch>
      </xdr:blipFill>
      <xdr:spPr>
        <a:xfrm>
          <a:off x="10426700" y="16041370"/>
          <a:ext cx="928370" cy="31242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abSelected="1" workbookViewId="0">
      <selection activeCell="E6" sqref="E6"/>
    </sheetView>
  </sheetViews>
  <sheetFormatPr defaultColWidth="8.89166666666667" defaultRowHeight="13.5"/>
  <cols>
    <col min="1" max="1" width="5.875" style="1" customWidth="1"/>
    <col min="2" max="2" width="15.5083333333333" style="3" customWidth="1"/>
    <col min="3" max="3" width="53.975" style="4" customWidth="1"/>
    <col min="4" max="4" width="5.625" style="1" customWidth="1"/>
    <col min="5" max="5" width="9.875" style="1" customWidth="1"/>
    <col min="6" max="6" width="10.25" style="1" customWidth="1"/>
    <col min="7" max="7" width="11" style="1" customWidth="1"/>
    <col min="8" max="8" width="12.8916666666667" style="1" customWidth="1"/>
    <col min="9" max="9" width="12" style="1" customWidth="1"/>
    <col min="10" max="10" width="11.875" style="1" customWidth="1"/>
    <col min="11" max="16384" width="8.89166666666667" style="1"/>
  </cols>
  <sheetData>
    <row r="1" ht="34" customHeight="1" spans="1:10">
      <c r="A1" s="5" t="s">
        <v>0</v>
      </c>
      <c r="B1" s="6"/>
      <c r="C1" s="6"/>
      <c r="D1" s="6"/>
      <c r="E1" s="6"/>
      <c r="F1" s="6"/>
      <c r="G1" s="6"/>
      <c r="H1" s="6"/>
      <c r="I1" s="6"/>
      <c r="J1" s="6"/>
    </row>
    <row r="2" spans="1:10">
      <c r="A2" s="7" t="s">
        <v>1</v>
      </c>
      <c r="B2" s="8" t="s">
        <v>2</v>
      </c>
      <c r="C2" s="8" t="s">
        <v>3</v>
      </c>
      <c r="D2" s="7" t="s">
        <v>4</v>
      </c>
      <c r="E2" s="9" t="s">
        <v>5</v>
      </c>
      <c r="F2" s="10" t="s">
        <v>6</v>
      </c>
      <c r="G2" s="10"/>
      <c r="H2" s="10"/>
      <c r="I2" s="10"/>
      <c r="J2" s="22" t="s">
        <v>7</v>
      </c>
    </row>
    <row r="3" spans="1:10">
      <c r="A3" s="7"/>
      <c r="B3" s="8"/>
      <c r="C3" s="8"/>
      <c r="D3" s="7"/>
      <c r="E3" s="9"/>
      <c r="F3" s="11" t="s">
        <v>8</v>
      </c>
      <c r="G3" s="11" t="s">
        <v>9</v>
      </c>
      <c r="H3" s="11" t="s">
        <v>10</v>
      </c>
      <c r="I3" s="11" t="s">
        <v>9</v>
      </c>
      <c r="J3" s="23" t="s">
        <v>11</v>
      </c>
    </row>
    <row r="4" spans="1:10">
      <c r="A4" s="7"/>
      <c r="B4" s="8"/>
      <c r="C4" s="8"/>
      <c r="D4" s="7"/>
      <c r="E4" s="9"/>
      <c r="F4" s="12"/>
      <c r="G4" s="12"/>
      <c r="H4" s="12"/>
      <c r="I4" s="12"/>
      <c r="J4" s="24"/>
    </row>
    <row r="5" ht="28" customHeight="1" spans="1:10">
      <c r="A5" s="13" t="s">
        <v>12</v>
      </c>
      <c r="B5" s="14" t="s">
        <v>13</v>
      </c>
      <c r="C5" s="15"/>
      <c r="D5" s="13"/>
      <c r="E5" s="13"/>
      <c r="F5" s="13"/>
      <c r="G5" s="13"/>
      <c r="H5" s="13"/>
      <c r="I5" s="13"/>
      <c r="J5" s="25"/>
    </row>
    <row r="6" ht="81" spans="1:10">
      <c r="A6" s="13">
        <v>1</v>
      </c>
      <c r="B6" s="16" t="s">
        <v>14</v>
      </c>
      <c r="C6" s="16" t="s">
        <v>15</v>
      </c>
      <c r="D6" s="13" t="s">
        <v>16</v>
      </c>
      <c r="E6" s="13">
        <v>240</v>
      </c>
      <c r="F6" s="13">
        <v>17</v>
      </c>
      <c r="G6" s="13">
        <f>E6*F6</f>
        <v>4080</v>
      </c>
      <c r="H6" s="13"/>
      <c r="I6" s="13"/>
      <c r="J6" s="25"/>
    </row>
    <row r="7" ht="67.5" spans="1:10">
      <c r="A7" s="13">
        <v>2</v>
      </c>
      <c r="B7" s="16" t="s">
        <v>17</v>
      </c>
      <c r="C7" s="16" t="s">
        <v>18</v>
      </c>
      <c r="D7" s="13" t="s">
        <v>16</v>
      </c>
      <c r="E7" s="13">
        <v>320</v>
      </c>
      <c r="F7" s="13">
        <v>450</v>
      </c>
      <c r="G7" s="13">
        <f>E7*F7</f>
        <v>144000</v>
      </c>
      <c r="H7" s="13"/>
      <c r="I7" s="13"/>
      <c r="J7" s="25"/>
    </row>
    <row r="8" ht="27" customHeight="1" spans="1:10">
      <c r="A8" s="13" t="s">
        <v>19</v>
      </c>
      <c r="B8" s="14" t="s">
        <v>20</v>
      </c>
      <c r="C8" s="15"/>
      <c r="D8" s="13"/>
      <c r="E8" s="13"/>
      <c r="F8" s="13"/>
      <c r="G8" s="13"/>
      <c r="H8" s="13"/>
      <c r="I8" s="13"/>
      <c r="J8" s="25"/>
    </row>
    <row r="9" s="1" customFormat="1" ht="72" customHeight="1" spans="1:10">
      <c r="A9" s="13">
        <v>1</v>
      </c>
      <c r="B9" s="16" t="s">
        <v>21</v>
      </c>
      <c r="C9" s="16" t="s">
        <v>22</v>
      </c>
      <c r="D9" s="13" t="s">
        <v>23</v>
      </c>
      <c r="E9" s="13">
        <f>3353.76+6607.15</f>
        <v>9960.91</v>
      </c>
      <c r="F9" s="13">
        <v>62</v>
      </c>
      <c r="G9" s="13">
        <f>E9*F9</f>
        <v>617576.42</v>
      </c>
      <c r="H9" s="13"/>
      <c r="I9" s="13"/>
      <c r="J9" s="25"/>
    </row>
    <row r="10" ht="54" spans="1:10">
      <c r="A10" s="13">
        <v>2</v>
      </c>
      <c r="B10" s="16" t="s">
        <v>24</v>
      </c>
      <c r="C10" s="16" t="s">
        <v>25</v>
      </c>
      <c r="D10" s="13" t="s">
        <v>26</v>
      </c>
      <c r="E10" s="13">
        <v>14.738</v>
      </c>
      <c r="F10" s="13">
        <v>1000</v>
      </c>
      <c r="G10" s="13">
        <f>E10*F10</f>
        <v>14738</v>
      </c>
      <c r="H10" s="13"/>
      <c r="I10" s="13"/>
      <c r="J10" s="25"/>
    </row>
    <row r="11" s="1" customFormat="1" ht="67.5" spans="1:10">
      <c r="A11" s="13">
        <v>3</v>
      </c>
      <c r="B11" s="16" t="s">
        <v>27</v>
      </c>
      <c r="C11" s="16" t="s">
        <v>28</v>
      </c>
      <c r="D11" s="13" t="s">
        <v>29</v>
      </c>
      <c r="E11" s="13">
        <f>10796+1644</f>
        <v>12440</v>
      </c>
      <c r="F11" s="13">
        <v>40</v>
      </c>
      <c r="G11" s="13">
        <f>E11*F11</f>
        <v>497600</v>
      </c>
      <c r="H11" s="13"/>
      <c r="I11" s="13"/>
      <c r="J11" s="25"/>
    </row>
    <row r="12" s="1" customFormat="1" ht="94.5" spans="1:10">
      <c r="A12" s="13">
        <v>4</v>
      </c>
      <c r="B12" s="16" t="s">
        <v>30</v>
      </c>
      <c r="C12" s="16" t="s">
        <v>31</v>
      </c>
      <c r="D12" s="13" t="s">
        <v>16</v>
      </c>
      <c r="E12" s="17">
        <v>1244</v>
      </c>
      <c r="F12" s="17">
        <v>25</v>
      </c>
      <c r="G12" s="13">
        <f t="shared" ref="G12:G19" si="0">E12*F12</f>
        <v>31100</v>
      </c>
      <c r="H12" s="17"/>
      <c r="I12" s="13"/>
      <c r="J12" s="25"/>
    </row>
    <row r="13" ht="94.5" spans="1:10">
      <c r="A13" s="13">
        <v>5</v>
      </c>
      <c r="B13" s="16" t="s">
        <v>32</v>
      </c>
      <c r="C13" s="16" t="s">
        <v>33</v>
      </c>
      <c r="D13" s="13" t="s">
        <v>16</v>
      </c>
      <c r="E13" s="17">
        <v>2044</v>
      </c>
      <c r="F13" s="17">
        <v>20</v>
      </c>
      <c r="G13" s="13">
        <f t="shared" si="0"/>
        <v>40880</v>
      </c>
      <c r="H13" s="17"/>
      <c r="I13" s="13"/>
      <c r="J13" s="25"/>
    </row>
    <row r="14" ht="94.5" spans="1:10">
      <c r="A14" s="13">
        <v>6</v>
      </c>
      <c r="B14" s="16" t="s">
        <v>34</v>
      </c>
      <c r="C14" s="16" t="s">
        <v>35</v>
      </c>
      <c r="D14" s="13" t="s">
        <v>16</v>
      </c>
      <c r="E14" s="18">
        <v>29</v>
      </c>
      <c r="F14" s="17">
        <v>250</v>
      </c>
      <c r="G14" s="13">
        <f t="shared" si="0"/>
        <v>7250</v>
      </c>
      <c r="H14" s="17"/>
      <c r="I14" s="13"/>
      <c r="J14" s="25"/>
    </row>
    <row r="15" ht="40.5" spans="1:10">
      <c r="A15" s="13">
        <v>7</v>
      </c>
      <c r="B15" s="16" t="s">
        <v>36</v>
      </c>
      <c r="C15" s="16" t="s">
        <v>37</v>
      </c>
      <c r="D15" s="17" t="s">
        <v>29</v>
      </c>
      <c r="E15" s="17">
        <v>550</v>
      </c>
      <c r="F15" s="17">
        <v>5</v>
      </c>
      <c r="G15" s="13">
        <f t="shared" si="0"/>
        <v>2750</v>
      </c>
      <c r="H15" s="17"/>
      <c r="I15" s="13"/>
      <c r="J15" s="25"/>
    </row>
    <row r="16" ht="67.5" spans="1:10">
      <c r="A16" s="13">
        <v>8</v>
      </c>
      <c r="B16" s="16" t="s">
        <v>38</v>
      </c>
      <c r="C16" s="16" t="s">
        <v>39</v>
      </c>
      <c r="D16" s="13" t="s">
        <v>16</v>
      </c>
      <c r="E16" s="17">
        <v>87</v>
      </c>
      <c r="F16" s="17">
        <v>620</v>
      </c>
      <c r="G16" s="13">
        <f t="shared" si="0"/>
        <v>53940</v>
      </c>
      <c r="H16" s="17"/>
      <c r="I16" s="13"/>
      <c r="J16" s="25"/>
    </row>
    <row r="17" ht="54" spans="1:10">
      <c r="A17" s="13">
        <v>9</v>
      </c>
      <c r="B17" s="16" t="s">
        <v>40</v>
      </c>
      <c r="C17" s="16" t="s">
        <v>41</v>
      </c>
      <c r="D17" s="17" t="s">
        <v>29</v>
      </c>
      <c r="E17" s="17">
        <v>350</v>
      </c>
      <c r="F17" s="17">
        <v>28</v>
      </c>
      <c r="G17" s="13">
        <f t="shared" si="0"/>
        <v>9800</v>
      </c>
      <c r="H17" s="17"/>
      <c r="I17" s="13"/>
      <c r="J17" s="25"/>
    </row>
    <row r="18" ht="67.5" spans="1:10">
      <c r="A18" s="13">
        <v>10</v>
      </c>
      <c r="B18" s="16" t="s">
        <v>42</v>
      </c>
      <c r="C18" s="16" t="s">
        <v>43</v>
      </c>
      <c r="D18" s="17" t="s">
        <v>23</v>
      </c>
      <c r="E18" s="17">
        <v>10</v>
      </c>
      <c r="F18" s="17">
        <v>17</v>
      </c>
      <c r="G18" s="13">
        <f t="shared" si="0"/>
        <v>170</v>
      </c>
      <c r="H18" s="17"/>
      <c r="I18" s="13"/>
      <c r="J18" s="25"/>
    </row>
    <row r="19" s="1" customFormat="1" ht="14.25" spans="1:10">
      <c r="A19" s="13" t="s">
        <v>44</v>
      </c>
      <c r="B19" s="14" t="s">
        <v>45</v>
      </c>
      <c r="C19" s="15"/>
      <c r="D19" s="17"/>
      <c r="E19" s="17"/>
      <c r="F19" s="17"/>
      <c r="G19" s="13"/>
      <c r="H19" s="17"/>
      <c r="I19" s="13"/>
      <c r="J19" s="25"/>
    </row>
    <row r="20" s="2" customFormat="1" ht="94.5" spans="1:10">
      <c r="A20" s="17">
        <v>1</v>
      </c>
      <c r="B20" s="16" t="s">
        <v>46</v>
      </c>
      <c r="C20" s="19" t="s">
        <v>47</v>
      </c>
      <c r="D20" s="17" t="s">
        <v>16</v>
      </c>
      <c r="E20" s="17">
        <v>1056.46</v>
      </c>
      <c r="F20" s="17">
        <v>17</v>
      </c>
      <c r="G20" s="17">
        <f>E20*F20</f>
        <v>17959.82</v>
      </c>
      <c r="H20" s="17"/>
      <c r="I20" s="17"/>
      <c r="J20" s="26"/>
    </row>
    <row r="21" s="2" customFormat="1" ht="72" customHeight="1" spans="1:10">
      <c r="A21" s="17">
        <v>2</v>
      </c>
      <c r="B21" s="16" t="s">
        <v>48</v>
      </c>
      <c r="C21" s="16" t="s">
        <v>49</v>
      </c>
      <c r="D21" s="17" t="s">
        <v>23</v>
      </c>
      <c r="E21" s="17">
        <v>635</v>
      </c>
      <c r="F21" s="17">
        <v>303</v>
      </c>
      <c r="G21" s="17">
        <f>E21*F21</f>
        <v>192405</v>
      </c>
      <c r="H21" s="17"/>
      <c r="I21" s="17"/>
      <c r="J21" s="26"/>
    </row>
    <row r="22" s="2" customFormat="1" ht="72" customHeight="1" spans="1:10">
      <c r="A22" s="17">
        <v>3</v>
      </c>
      <c r="B22" s="16" t="s">
        <v>50</v>
      </c>
      <c r="C22" s="16" t="s">
        <v>49</v>
      </c>
      <c r="D22" s="17" t="s">
        <v>23</v>
      </c>
      <c r="E22" s="17">
        <v>35</v>
      </c>
      <c r="F22" s="17">
        <v>338</v>
      </c>
      <c r="G22" s="17">
        <f>E22*F22</f>
        <v>11830</v>
      </c>
      <c r="H22" s="17"/>
      <c r="I22" s="17"/>
      <c r="J22" s="26"/>
    </row>
    <row r="23" s="2" customFormat="1" ht="72" customHeight="1" spans="1:10">
      <c r="A23" s="17">
        <v>4</v>
      </c>
      <c r="B23" s="16" t="s">
        <v>51</v>
      </c>
      <c r="C23" s="16" t="s">
        <v>52</v>
      </c>
      <c r="D23" s="17" t="s">
        <v>23</v>
      </c>
      <c r="E23" s="17">
        <v>64</v>
      </c>
      <c r="F23" s="17">
        <v>45</v>
      </c>
      <c r="G23" s="17">
        <f>E23*F23</f>
        <v>2880</v>
      </c>
      <c r="H23" s="17"/>
      <c r="I23" s="17"/>
      <c r="J23" s="26"/>
    </row>
    <row r="24" s="2" customFormat="1" ht="51" customHeight="1" spans="1:10">
      <c r="A24" s="17">
        <v>5</v>
      </c>
      <c r="B24" s="16" t="s">
        <v>53</v>
      </c>
      <c r="C24" s="19" t="s">
        <v>52</v>
      </c>
      <c r="D24" s="17" t="s">
        <v>23</v>
      </c>
      <c r="E24" s="17">
        <v>199</v>
      </c>
      <c r="F24" s="17">
        <v>51</v>
      </c>
      <c r="G24" s="17">
        <f>E24*F24</f>
        <v>10149</v>
      </c>
      <c r="H24" s="17"/>
      <c r="I24" s="17"/>
      <c r="J24" s="26"/>
    </row>
    <row r="25" customFormat="1" ht="14.25" spans="1:10">
      <c r="A25" s="17" t="s">
        <v>54</v>
      </c>
      <c r="B25" s="14" t="s">
        <v>55</v>
      </c>
      <c r="C25" s="15"/>
      <c r="D25" s="17"/>
      <c r="E25" s="17"/>
      <c r="F25" s="17"/>
      <c r="G25" s="17"/>
      <c r="H25" s="17"/>
      <c r="I25" s="17"/>
      <c r="J25" s="27"/>
    </row>
    <row r="26" customFormat="1" ht="54" spans="1:10">
      <c r="A26" s="17">
        <v>1</v>
      </c>
      <c r="B26" s="16" t="s">
        <v>56</v>
      </c>
      <c r="C26" s="16" t="s">
        <v>57</v>
      </c>
      <c r="D26" s="17" t="s">
        <v>16</v>
      </c>
      <c r="E26" s="17">
        <v>38.96</v>
      </c>
      <c r="F26" s="17">
        <v>145</v>
      </c>
      <c r="G26" s="17">
        <f>E26*F26</f>
        <v>5649.2</v>
      </c>
      <c r="H26" s="17"/>
      <c r="I26" s="17"/>
      <c r="J26" s="27"/>
    </row>
    <row r="27" customFormat="1" ht="40.5" spans="1:10">
      <c r="A27" s="17">
        <v>2</v>
      </c>
      <c r="B27" s="16" t="s">
        <v>58</v>
      </c>
      <c r="C27" s="16" t="s">
        <v>59</v>
      </c>
      <c r="D27" s="17" t="s">
        <v>60</v>
      </c>
      <c r="E27" s="17">
        <v>377.36</v>
      </c>
      <c r="F27" s="17">
        <v>90</v>
      </c>
      <c r="G27" s="17">
        <f t="shared" ref="G27:G38" si="1">E27*F27</f>
        <v>33962.4</v>
      </c>
      <c r="H27" s="17"/>
      <c r="I27" s="17"/>
      <c r="J27" s="27"/>
    </row>
    <row r="28" customFormat="1" ht="121.5" spans="1:10">
      <c r="A28" s="17">
        <v>3</v>
      </c>
      <c r="B28" t="s">
        <v>61</v>
      </c>
      <c r="C28" s="16" t="s">
        <v>62</v>
      </c>
      <c r="D28" s="17" t="s">
        <v>60</v>
      </c>
      <c r="E28" s="17">
        <v>136.07</v>
      </c>
      <c r="F28" s="17">
        <v>85</v>
      </c>
      <c r="G28" s="17">
        <f t="shared" si="1"/>
        <v>11565.95</v>
      </c>
      <c r="H28" s="17"/>
      <c r="I28" s="17"/>
      <c r="J28" s="27"/>
    </row>
    <row r="29" customFormat="1" ht="14.25" spans="1:10">
      <c r="A29" s="17" t="s">
        <v>63</v>
      </c>
      <c r="B29" s="14" t="s">
        <v>64</v>
      </c>
      <c r="C29" s="15"/>
      <c r="D29" s="17"/>
      <c r="E29" s="17"/>
      <c r="F29" s="17"/>
      <c r="G29" s="17">
        <f t="shared" si="1"/>
        <v>0</v>
      </c>
      <c r="H29" s="17"/>
      <c r="I29" s="17"/>
      <c r="J29" s="27"/>
    </row>
    <row r="30" customFormat="1" ht="44" customHeight="1" spans="1:10">
      <c r="A30" s="17">
        <v>1</v>
      </c>
      <c r="B30" s="16" t="s">
        <v>65</v>
      </c>
      <c r="C30" s="16" t="s">
        <v>66</v>
      </c>
      <c r="D30" s="17" t="s">
        <v>16</v>
      </c>
      <c r="E30" s="17">
        <v>45</v>
      </c>
      <c r="F30" s="17">
        <v>145</v>
      </c>
      <c r="G30" s="17">
        <f t="shared" si="1"/>
        <v>6525</v>
      </c>
      <c r="H30" s="17"/>
      <c r="I30" s="17"/>
      <c r="J30" s="27"/>
    </row>
    <row r="31" customFormat="1" ht="54" spans="1:10">
      <c r="A31" s="17">
        <v>2</v>
      </c>
      <c r="B31" s="16" t="s">
        <v>67</v>
      </c>
      <c r="C31" s="16" t="s">
        <v>68</v>
      </c>
      <c r="D31" s="17" t="s">
        <v>16</v>
      </c>
      <c r="E31" s="17">
        <f>50*3*0.05</f>
        <v>7.5</v>
      </c>
      <c r="F31" s="17">
        <v>60</v>
      </c>
      <c r="G31" s="17">
        <f t="shared" si="1"/>
        <v>450</v>
      </c>
      <c r="H31" s="17"/>
      <c r="I31" s="17"/>
      <c r="J31" s="27"/>
    </row>
    <row r="32" customFormat="1" ht="72" customHeight="1" spans="1:10">
      <c r="A32" s="17">
        <v>4</v>
      </c>
      <c r="B32" s="16" t="s">
        <v>69</v>
      </c>
      <c r="C32" s="16" t="s">
        <v>70</v>
      </c>
      <c r="D32" s="17" t="s">
        <v>60</v>
      </c>
      <c r="E32" s="17">
        <v>150</v>
      </c>
      <c r="F32" s="17">
        <v>100</v>
      </c>
      <c r="G32" s="17">
        <f t="shared" si="1"/>
        <v>15000</v>
      </c>
      <c r="H32" s="17"/>
      <c r="I32" s="17"/>
      <c r="J32" s="27"/>
    </row>
    <row r="33" customFormat="1" ht="54" spans="1:10">
      <c r="A33" s="17">
        <v>5</v>
      </c>
      <c r="B33" s="16" t="s">
        <v>71</v>
      </c>
      <c r="C33" s="16" t="s">
        <v>72</v>
      </c>
      <c r="D33" s="17" t="s">
        <v>26</v>
      </c>
      <c r="E33" s="17">
        <v>0.5</v>
      </c>
      <c r="F33" s="17">
        <v>1200</v>
      </c>
      <c r="G33" s="17">
        <f t="shared" si="1"/>
        <v>600</v>
      </c>
      <c r="H33" s="17"/>
      <c r="I33" s="17"/>
      <c r="J33" s="27"/>
    </row>
    <row r="34" customFormat="1" ht="14.25" spans="1:10">
      <c r="A34" s="17" t="s">
        <v>73</v>
      </c>
      <c r="B34" s="14" t="s">
        <v>74</v>
      </c>
      <c r="C34" s="15"/>
      <c r="D34" s="17"/>
      <c r="E34" s="17"/>
      <c r="F34" s="17"/>
      <c r="G34" s="17">
        <f t="shared" si="1"/>
        <v>0</v>
      </c>
      <c r="H34" s="17"/>
      <c r="I34" s="17"/>
      <c r="J34" s="27"/>
    </row>
    <row r="35" customFormat="1" ht="135" spans="1:10">
      <c r="A35" s="17">
        <v>1</v>
      </c>
      <c r="B35" s="16" t="s">
        <v>75</v>
      </c>
      <c r="C35" s="16" t="s">
        <v>76</v>
      </c>
      <c r="D35" s="17" t="s">
        <v>16</v>
      </c>
      <c r="E35" s="17">
        <v>38.7</v>
      </c>
      <c r="F35" s="17">
        <v>65</v>
      </c>
      <c r="G35" s="17">
        <f t="shared" si="1"/>
        <v>2515.5</v>
      </c>
      <c r="H35" s="17"/>
      <c r="I35" s="17"/>
      <c r="J35" s="27"/>
    </row>
    <row r="36" customFormat="1" ht="58" customHeight="1" spans="1:10">
      <c r="A36" s="17">
        <v>2</v>
      </c>
      <c r="B36" s="16" t="s">
        <v>77</v>
      </c>
      <c r="C36" s="16" t="s">
        <v>78</v>
      </c>
      <c r="D36" s="17" t="s">
        <v>16</v>
      </c>
      <c r="E36" s="17">
        <v>31.85</v>
      </c>
      <c r="F36" s="17">
        <v>65</v>
      </c>
      <c r="G36" s="17">
        <f t="shared" si="1"/>
        <v>2070.25</v>
      </c>
      <c r="H36" s="17"/>
      <c r="I36" s="17"/>
      <c r="J36" s="27"/>
    </row>
    <row r="37" customFormat="1" ht="81" spans="1:10">
      <c r="A37" s="17">
        <v>3</v>
      </c>
      <c r="B37" s="16" t="s">
        <v>79</v>
      </c>
      <c r="C37" s="16" t="s">
        <v>80</v>
      </c>
      <c r="D37" s="17" t="s">
        <v>60</v>
      </c>
      <c r="E37" s="17">
        <v>213.2</v>
      </c>
      <c r="F37" s="17">
        <v>70</v>
      </c>
      <c r="G37" s="17">
        <f t="shared" si="1"/>
        <v>14924</v>
      </c>
      <c r="H37" s="17"/>
      <c r="I37" s="17"/>
      <c r="J37" s="27"/>
    </row>
    <row r="38" customFormat="1" ht="81" spans="1:10">
      <c r="A38" s="17">
        <v>4</v>
      </c>
      <c r="B38" s="16" t="s">
        <v>81</v>
      </c>
      <c r="C38" s="16" t="s">
        <v>80</v>
      </c>
      <c r="D38" s="17" t="s">
        <v>60</v>
      </c>
      <c r="E38" s="17">
        <v>88.98</v>
      </c>
      <c r="F38" s="17">
        <v>70</v>
      </c>
      <c r="G38" s="17">
        <f t="shared" si="1"/>
        <v>6228.6</v>
      </c>
      <c r="H38" s="17"/>
      <c r="I38" s="17"/>
      <c r="J38" s="27"/>
    </row>
    <row r="39" ht="22" customHeight="1" spans="1:10">
      <c r="A39" s="17" t="s">
        <v>82</v>
      </c>
      <c r="B39" s="16"/>
      <c r="C39" s="17"/>
      <c r="D39" s="17"/>
      <c r="E39" s="17"/>
      <c r="F39" s="17"/>
      <c r="G39" s="17">
        <f>SUM(G5:G38)</f>
        <v>1758599.14</v>
      </c>
      <c r="H39" s="17"/>
      <c r="I39" s="17">
        <f>SUM(I5:I38)</f>
        <v>0</v>
      </c>
      <c r="J39" s="25"/>
    </row>
    <row r="40" ht="137" customHeight="1" spans="1:10">
      <c r="A40" s="20" t="s">
        <v>83</v>
      </c>
      <c r="B40" s="21"/>
      <c r="C40" s="21"/>
      <c r="D40" s="21"/>
      <c r="E40" s="21"/>
      <c r="F40" s="21"/>
      <c r="G40" s="21"/>
      <c r="H40" s="21"/>
      <c r="I40" s="21"/>
      <c r="J40" s="21"/>
    </row>
  </sheetData>
  <mergeCells count="20">
    <mergeCell ref="A1:J1"/>
    <mergeCell ref="F2:J2"/>
    <mergeCell ref="B5:C5"/>
    <mergeCell ref="B8:C8"/>
    <mergeCell ref="B19:C19"/>
    <mergeCell ref="B25:C25"/>
    <mergeCell ref="B29:C29"/>
    <mergeCell ref="B34:C34"/>
    <mergeCell ref="A39:F39"/>
    <mergeCell ref="A40:J40"/>
    <mergeCell ref="A2:A4"/>
    <mergeCell ref="B2:B4"/>
    <mergeCell ref="C2:C4"/>
    <mergeCell ref="D2:D4"/>
    <mergeCell ref="E2:E4"/>
    <mergeCell ref="F3:F4"/>
    <mergeCell ref="G3:G4"/>
    <mergeCell ref="H3:H4"/>
    <mergeCell ref="I3:I4"/>
    <mergeCell ref="J3:J4"/>
  </mergeCells>
  <pageMargins left="0.118055555555556" right="0.0784722222222222" top="0.275" bottom="0.156944444444444" header="0.156944444444444" footer="0.0784722222222222"/>
  <pageSetup paperSize="9"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陈飞</cp:lastModifiedBy>
  <dcterms:created xsi:type="dcterms:W3CDTF">2023-11-29T06:56:00Z</dcterms:created>
  <dcterms:modified xsi:type="dcterms:W3CDTF">2024-03-12T10:13:28Z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8A9758BA2BAC4BA5B4F5373FC970DB0B_13</vt:lpwstr>
  </property>
  <property fmtid="{D5CDD505-2E9C-101B-9397-08002B2CF9AE}" pid="3" name="KSOProductBuildVer">
    <vt:lpwstr>2052-11.1.0.14235</vt:lpwstr>
  </property>
</Properties>
</file>