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花岗石 (2)" sheetId="5" r:id="rId1"/>
  </sheets>
  <definedNames>
    <definedName name="_xlnm.Print_Titles" localSheetId="0">'花岗石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F413B5AE9020493C8CB04F54F1429DD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3855" y="11798300"/>
          <a:ext cx="3215640" cy="1600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328B3DD193E04B70A1F3E4F216C92E5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92920" y="2157730"/>
          <a:ext cx="2286000" cy="1021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9901B147D52244F89D16A6AC26DAAA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8510" y="1621790"/>
          <a:ext cx="1729740" cy="1417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0502E621C8BF44E487C0FC3D222766D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903855" y="4292600"/>
          <a:ext cx="1882140" cy="5638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<sst xmlns="http://schemas.openxmlformats.org/spreadsheetml/2006/main" count="219" uniqueCount="96">
  <si>
    <t>2023年“S”项目花岗石采购报价表</t>
  </si>
  <si>
    <t/>
  </si>
  <si>
    <t>序号</t>
  </si>
  <si>
    <t>材料名称</t>
  </si>
  <si>
    <t>加工工艺</t>
  </si>
  <si>
    <t>属性描述</t>
  </si>
  <si>
    <t>规格（mm）</t>
  </si>
  <si>
    <t>单位</t>
  </si>
  <si>
    <t>数量</t>
  </si>
  <si>
    <t>全费用单价限价（元）</t>
  </si>
  <si>
    <t>供应商所报单价（元）</t>
  </si>
  <si>
    <t>合计</t>
  </si>
  <si>
    <t>备注</t>
  </si>
  <si>
    <t>芝麻白花岗石</t>
  </si>
  <si>
    <t>烧面</t>
  </si>
  <si>
    <t>平缘石</t>
  </si>
  <si>
    <t>600*100*200</t>
  </si>
  <si>
    <t>m</t>
  </si>
  <si>
    <t>600*150*200</t>
  </si>
  <si>
    <t>300*150*200</t>
  </si>
  <si>
    <t>芝麻白花岗石烧面</t>
  </si>
  <si>
    <t>扶手</t>
  </si>
  <si>
    <t>600*150*50</t>
  </si>
  <si>
    <t>块</t>
  </si>
  <si>
    <t>停车场平缘石</t>
  </si>
  <si>
    <t>600*200*150</t>
  </si>
  <si>
    <t>烧面、倒角R15</t>
  </si>
  <si>
    <t>梯步平面石</t>
  </si>
  <si>
    <t>600*460*80</t>
  </si>
  <si>
    <t>500*360*80</t>
  </si>
  <si>
    <t>梯步立面</t>
  </si>
  <si>
    <t>600*70*20</t>
  </si>
  <si>
    <t>500*70*20</t>
  </si>
  <si>
    <t>梯步侧面</t>
  </si>
  <si>
    <t>300*300*30</t>
  </si>
  <si>
    <t>600*600*50</t>
  </si>
  <si>
    <t>烧面、梯形、倒角15</t>
  </si>
  <si>
    <t>梯步</t>
  </si>
  <si>
    <t>539/544*600*80</t>
  </si>
  <si>
    <t>编号1</t>
  </si>
  <si>
    <t>544/549*600*80</t>
  </si>
  <si>
    <t>549/553*600*80</t>
  </si>
  <si>
    <t>553/588*600*80</t>
  </si>
  <si>
    <t>588/592*600*80</t>
  </si>
  <si>
    <t>592/597*600*80</t>
  </si>
  <si>
    <t>烧面，倒角R15</t>
  </si>
  <si>
    <t>665*400*80</t>
  </si>
  <si>
    <t>665*350*80</t>
  </si>
  <si>
    <t>编号2</t>
  </si>
  <si>
    <t>665*70*20</t>
  </si>
  <si>
    <t>烧面、梯形、灯槽20、倒角R15</t>
  </si>
  <si>
    <t>548/560*800*100</t>
  </si>
  <si>
    <t>560/570*800*100</t>
  </si>
  <si>
    <t>572/585*800*100</t>
  </si>
  <si>
    <t>编号3</t>
  </si>
  <si>
    <t>585/597*800*100</t>
  </si>
  <si>
    <t>编号4</t>
  </si>
  <si>
    <t>烧面、外弧R6000</t>
  </si>
  <si>
    <t>路缘石倒角20mm</t>
  </si>
  <si>
    <t>600*300*150</t>
  </si>
  <si>
    <t>烧面、外弧R5552</t>
  </si>
  <si>
    <t>588*300*150</t>
  </si>
  <si>
    <t>停车场路缘石</t>
  </si>
  <si>
    <t>600*150*300</t>
  </si>
  <si>
    <t>芝麻白花岗岩烧面</t>
  </si>
  <si>
    <r>
      <rPr>
        <sz val="12"/>
        <rFont val="宋体"/>
        <charset val="0"/>
        <scheme val="minor"/>
      </rPr>
      <t>600*300*50mm</t>
    </r>
    <r>
      <rPr>
        <sz val="12"/>
        <rFont val="宋体"/>
        <charset val="134"/>
        <scheme val="minor"/>
      </rPr>
      <t>厚</t>
    </r>
  </si>
  <si>
    <r>
      <rPr>
        <sz val="12"/>
        <rFont val="宋体"/>
        <charset val="134"/>
        <scheme val="minor"/>
      </rPr>
      <t>芝麻白花岗岩烧面</t>
    </r>
    <r>
      <rPr>
        <sz val="12"/>
        <rFont val="宋体"/>
        <charset val="0"/>
        <scheme val="minor"/>
      </rPr>
      <t xml:space="preserve">
</t>
    </r>
  </si>
  <si>
    <r>
      <rPr>
        <sz val="12"/>
        <rFont val="宋体"/>
        <charset val="0"/>
        <scheme val="minor"/>
      </rPr>
      <t>100*400*30mm</t>
    </r>
    <r>
      <rPr>
        <sz val="12"/>
        <rFont val="宋体"/>
        <charset val="134"/>
        <scheme val="minor"/>
      </rPr>
      <t>厚</t>
    </r>
  </si>
  <si>
    <r>
      <rPr>
        <sz val="12"/>
        <rFont val="宋体"/>
        <charset val="0"/>
        <scheme val="minor"/>
      </rPr>
      <t>600*460*50mm</t>
    </r>
    <r>
      <rPr>
        <sz val="12"/>
        <rFont val="宋体"/>
        <charset val="134"/>
        <scheme val="minor"/>
      </rPr>
      <t>厚</t>
    </r>
  </si>
  <si>
    <r>
      <rPr>
        <sz val="12"/>
        <rFont val="宋体"/>
        <charset val="0"/>
        <scheme val="minor"/>
      </rPr>
      <t>600*400*50mm</t>
    </r>
    <r>
      <rPr>
        <sz val="12"/>
        <rFont val="宋体"/>
        <charset val="134"/>
        <scheme val="minor"/>
      </rPr>
      <t>厚</t>
    </r>
  </si>
  <si>
    <t>600*50*30</t>
  </si>
  <si>
    <t>芝麻灰花岗石</t>
  </si>
  <si>
    <t>荔枝面</t>
  </si>
  <si>
    <t>汀步</t>
  </si>
  <si>
    <t>1200*600*50</t>
  </si>
  <si>
    <t>边带</t>
  </si>
  <si>
    <t>300*300*50</t>
  </si>
  <si>
    <t>m²</t>
  </si>
  <si>
    <t>贴面</t>
  </si>
  <si>
    <t>600*225*20</t>
  </si>
  <si>
    <t>600*200*20</t>
  </si>
  <si>
    <t>600*175*20</t>
  </si>
  <si>
    <t>中国黑花岗石</t>
  </si>
  <si>
    <t>光面</t>
  </si>
  <si>
    <t>45°碰角</t>
  </si>
  <si>
    <t>500*500*20</t>
  </si>
  <si>
    <t>350*500*20</t>
  </si>
  <si>
    <t>古堡灰大理石</t>
  </si>
  <si>
    <t>廊架</t>
  </si>
  <si>
    <t>520*450*25</t>
  </si>
  <si>
    <r>
      <rPr>
        <b/>
        <sz val="12"/>
        <color rgb="FF000000"/>
        <rFont val="宋体"/>
        <charset val="134"/>
      </rPr>
      <t>合计</t>
    </r>
    <r>
      <rPr>
        <b/>
        <u/>
        <sz val="12"/>
        <color indexed="8"/>
        <rFont val="宋体"/>
        <charset val="134"/>
      </rPr>
      <t xml:space="preserve">                 人民币</t>
    </r>
    <r>
      <rPr>
        <b/>
        <sz val="12"/>
        <color rgb="FF000000"/>
        <rFont val="宋体"/>
        <charset val="134"/>
      </rPr>
      <t>（大写：</t>
    </r>
    <r>
      <rPr>
        <b/>
        <u/>
        <sz val="12"/>
        <color indexed="8"/>
        <rFont val="宋体"/>
        <charset val="134"/>
      </rPr>
      <t xml:space="preserve">                                          </t>
    </r>
    <r>
      <rPr>
        <b/>
        <sz val="12"/>
        <color rgb="FF000000"/>
        <rFont val="宋体"/>
        <charset val="134"/>
      </rPr>
      <t>）</t>
    </r>
  </si>
  <si>
    <r>
      <rPr>
        <b/>
        <sz val="12"/>
        <color rgb="FF000000"/>
        <rFont val="宋体"/>
        <charset val="134"/>
      </rPr>
      <t xml:space="preserve">       开具税率：</t>
    </r>
    <r>
      <rPr>
        <b/>
        <u/>
        <sz val="12"/>
        <color indexed="8"/>
        <rFont val="宋体"/>
        <charset val="134"/>
      </rPr>
      <t xml:space="preserve">                 </t>
    </r>
    <r>
      <rPr>
        <b/>
        <sz val="12"/>
        <color rgb="FF000000"/>
        <rFont val="宋体"/>
        <charset val="134"/>
      </rPr>
      <t xml:space="preserve">   </t>
    </r>
  </si>
  <si>
    <r>
      <rPr>
        <sz val="12"/>
        <color rgb="FF000000"/>
        <rFont val="宋体"/>
        <charset val="134"/>
      </rPr>
      <t>注明：1.供应时间依据现场通知为准，工程量依据现场项目负责人通知为准，不否认会补量，供应商应无条件送货;2.板材规格大小尺寸误差必须控制在1mm内。3.花岗石必须保证无色差、无缺角、无开裂和无色线的板材，可现场加工。4.图纸或者未理解意图不得擅自加工。5.如荔枝面加工失误，厂方在不耽误工期的情况自行拉回厂房加工，费用由供应商承担。6.结算工程量按现场铺装测绘面积加2015清单定额损耗为准。7.供应商应在完工后派人到工地现场处理部分缺陷（不在另外补充费用）。8.装车和运输厂方必须保证花岗石几何尺寸，造成损失由供应商承担，供应商必须派人跟车送货。（如出现上述所有情况，收货方拒绝收货，并根据我方的合同工期要求的处罚条款处罚供货方）。</t>
    </r>
    <r>
      <rPr>
        <sz val="12"/>
        <rFont val="宋体"/>
        <charset val="134"/>
      </rPr>
      <t>9.等厚加工综合考虑在报价单价中.10、本包采购最高限价为445183.41元，供应商所报总报价高于最高限价的为无效报价，我公司不予接受。10.以上报价均为含税到泸州市价，要求开具的发票为13%或3%税率或1%税率的增值税专用发票。12.供应商中选后、需与现场交底后才供货。</t>
    </r>
  </si>
  <si>
    <r>
      <rPr>
        <sz val="12"/>
        <rFont val="宋体"/>
        <charset val="0"/>
      </rPr>
      <t>报价单位（盖章）</t>
    </r>
    <r>
      <rPr>
        <sz val="12"/>
        <rFont val="Arial"/>
        <charset val="0"/>
      </rPr>
      <t>;</t>
    </r>
  </si>
  <si>
    <t>法人或委托代理人：</t>
  </si>
  <si>
    <r>
      <rPr>
        <sz val="12"/>
        <rFont val="宋体"/>
        <charset val="0"/>
      </rPr>
      <t xml:space="preserve">时间：  </t>
    </r>
    <r>
      <rPr>
        <sz val="12"/>
        <rFont val="Arial"/>
        <charset val="0"/>
      </rPr>
      <t xml:space="preserve">     </t>
    </r>
    <r>
      <rPr>
        <sz val="12"/>
        <rFont val="宋体"/>
        <charset val="0"/>
      </rPr>
      <t>年</t>
    </r>
    <r>
      <rPr>
        <sz val="12"/>
        <rFont val="Arial"/>
        <charset val="0"/>
      </rPr>
      <t xml:space="preserve">      </t>
    </r>
    <r>
      <rPr>
        <sz val="12"/>
        <rFont val="宋体"/>
        <charset val="0"/>
      </rPr>
      <t>月</t>
    </r>
    <r>
      <rPr>
        <sz val="12"/>
        <rFont val="Arial"/>
        <charset val="0"/>
      </rPr>
      <t xml:space="preserve">      </t>
    </r>
    <r>
      <rPr>
        <sz val="12"/>
        <rFont val="宋体"/>
        <charset val="0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</si>
</sst>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177" fontId="8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0" fillId="0" borderId="1" xfId="0" applyFont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177" fontId="14" fillId="3" borderId="0" xfId="0" applyNumberFormat="1" applyFont="1" applyFill="1" applyBorder="1" applyAlignment="1">
      <alignment horizontal="left" vertical="center"/>
    </xf>
    <xf numFmtId="177" fontId="15" fillId="3" borderId="0" xfId="0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27940</xdr:colOff>
      <xdr:row>29</xdr:row>
      <xdr:rowOff>228600</xdr:rowOff>
    </xdr:from>
    <xdr:to>
      <xdr:col>10</xdr:col>
      <xdr:colOff>1316355</xdr:colOff>
      <xdr:row>32</xdr:row>
      <xdr:rowOff>245110</xdr:rowOff>
    </xdr:to>
    <xdr:pic>
      <xdr:nvPicPr>
        <xdr:cNvPr id="3" name="图片 1" descr="微信图片_202407021225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13365" y="12738100"/>
          <a:ext cx="1288415" cy="1311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zoomScale="85" zoomScaleNormal="85" workbookViewId="0">
      <selection activeCell="J3" sqref="J3"/>
    </sheetView>
  </sheetViews>
  <sheetFormatPr defaultColWidth="9" defaultRowHeight="13.5"/>
  <cols>
    <col min="1" max="1" width="5.3" style="1" customWidth="1"/>
    <col min="2" max="2" width="18.9666666666667" style="3" customWidth="1"/>
    <col min="3" max="3" width="19.85" style="4" customWidth="1"/>
    <col min="4" max="4" width="14.2583333333333" style="4" customWidth="1"/>
    <col min="5" max="5" width="18.8166666666667" style="3" customWidth="1"/>
    <col min="6" max="6" width="8.525" style="1" customWidth="1"/>
    <col min="7" max="7" width="8.23333333333333" style="1" customWidth="1"/>
    <col min="8" max="8" width="12.3416666666667" style="1" customWidth="1"/>
    <col min="9" max="10" width="15" style="1" customWidth="1"/>
    <col min="11" max="11" width="17.65" style="1" customWidth="1"/>
    <col min="12" max="16384" width="9" style="1"/>
  </cols>
  <sheetData>
    <row r="1" ht="30" customHeight="1" spans="1:11">
      <c r="A1" s="5" t="s">
        <v>0</v>
      </c>
      <c r="B1" s="5"/>
      <c r="C1" s="6"/>
      <c r="D1" s="6"/>
      <c r="E1" s="5"/>
      <c r="F1" s="5" t="s">
        <v>1</v>
      </c>
      <c r="G1" s="5" t="s">
        <v>1</v>
      </c>
      <c r="H1" s="7"/>
      <c r="I1" s="7"/>
      <c r="J1" s="7"/>
      <c r="K1" s="5" t="s">
        <v>1</v>
      </c>
    </row>
    <row r="2" s="1" customFormat="1" ht="37" customHeight="1" spans="1:11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</row>
    <row r="3" s="1" customFormat="1" ht="34" customHeight="1" spans="1:11">
      <c r="A3" s="9">
        <v>1</v>
      </c>
      <c r="B3" s="10" t="s">
        <v>13</v>
      </c>
      <c r="C3" s="11" t="s">
        <v>14</v>
      </c>
      <c r="D3" s="11" t="s">
        <v>15</v>
      </c>
      <c r="E3" s="12" t="s">
        <v>16</v>
      </c>
      <c r="F3" s="10" t="s">
        <v>17</v>
      </c>
      <c r="G3" s="13">
        <f>100+700+189+216.86+22</f>
        <v>1227.86</v>
      </c>
      <c r="H3" s="13">
        <v>65</v>
      </c>
      <c r="I3" s="9"/>
      <c r="J3" s="9"/>
      <c r="K3" s="36"/>
    </row>
    <row r="4" s="1" customFormat="1" ht="34" customHeight="1" spans="1:11">
      <c r="A4" s="9">
        <v>2</v>
      </c>
      <c r="B4" s="10" t="s">
        <v>13</v>
      </c>
      <c r="C4" s="11" t="s">
        <v>14</v>
      </c>
      <c r="D4" s="11" t="s">
        <v>15</v>
      </c>
      <c r="E4" s="12" t="s">
        <v>18</v>
      </c>
      <c r="F4" s="10" t="s">
        <v>17</v>
      </c>
      <c r="G4" s="14">
        <f>302.73+180</f>
        <v>482.73</v>
      </c>
      <c r="H4" s="13">
        <v>92</v>
      </c>
      <c r="I4" s="9"/>
      <c r="J4" s="9"/>
      <c r="K4" s="36"/>
    </row>
    <row r="5" s="1" customFormat="1" ht="34" customHeight="1" spans="1:11">
      <c r="A5" s="9">
        <v>3</v>
      </c>
      <c r="B5" s="10" t="s">
        <v>13</v>
      </c>
      <c r="C5" s="11" t="s">
        <v>14</v>
      </c>
      <c r="D5" s="11" t="s">
        <v>15</v>
      </c>
      <c r="E5" s="12" t="s">
        <v>19</v>
      </c>
      <c r="F5" s="10" t="s">
        <v>17</v>
      </c>
      <c r="G5" s="14">
        <v>30</v>
      </c>
      <c r="H5" s="13">
        <v>92</v>
      </c>
      <c r="I5" s="9"/>
      <c r="J5" s="9"/>
      <c r="K5" s="36"/>
    </row>
    <row r="6" s="1" customFormat="1" ht="34" customHeight="1" spans="1:11">
      <c r="A6" s="9">
        <v>4</v>
      </c>
      <c r="B6" s="10" t="s">
        <v>20</v>
      </c>
      <c r="C6" s="15" t="str">
        <f>_xlfn.DISPIMG("ID_F413B5AE9020493C8CB04F54F1429DD0",1)</f>
        <v>=DISPIMG("ID_F413B5AE9020493C8CB04F54F1429DD0",1)</v>
      </c>
      <c r="D6" s="11" t="s">
        <v>21</v>
      </c>
      <c r="E6" s="12" t="s">
        <v>22</v>
      </c>
      <c r="F6" s="10" t="s">
        <v>23</v>
      </c>
      <c r="G6" s="14">
        <v>98</v>
      </c>
      <c r="H6" s="13">
        <v>25</v>
      </c>
      <c r="I6" s="9"/>
      <c r="J6" s="9"/>
      <c r="K6" s="36"/>
    </row>
    <row r="7" s="1" customFormat="1" ht="34" customHeight="1" spans="1:11">
      <c r="A7" s="9">
        <v>5</v>
      </c>
      <c r="B7" s="10" t="s">
        <v>13</v>
      </c>
      <c r="C7" s="11" t="s">
        <v>14</v>
      </c>
      <c r="D7" s="11" t="s">
        <v>24</v>
      </c>
      <c r="E7" s="12" t="s">
        <v>25</v>
      </c>
      <c r="F7" s="10" t="s">
        <v>17</v>
      </c>
      <c r="G7" s="14">
        <v>290</v>
      </c>
      <c r="H7" s="13">
        <v>90</v>
      </c>
      <c r="I7" s="9"/>
      <c r="J7" s="9"/>
      <c r="K7" s="36"/>
    </row>
    <row r="8" s="1" customFormat="1" ht="34" customHeight="1" spans="1:11">
      <c r="A8" s="9">
        <v>6</v>
      </c>
      <c r="B8" s="10" t="s">
        <v>13</v>
      </c>
      <c r="C8" s="11" t="s">
        <v>26</v>
      </c>
      <c r="D8" s="11" t="s">
        <v>27</v>
      </c>
      <c r="E8" s="12" t="s">
        <v>28</v>
      </c>
      <c r="F8" s="10" t="s">
        <v>23</v>
      </c>
      <c r="G8" s="13">
        <v>156</v>
      </c>
      <c r="H8" s="13">
        <v>80</v>
      </c>
      <c r="I8" s="9"/>
      <c r="J8" s="9"/>
      <c r="K8" s="37"/>
    </row>
    <row r="9" s="1" customFormat="1" ht="34" customHeight="1" spans="1:11">
      <c r="A9" s="9">
        <v>7</v>
      </c>
      <c r="B9" s="10" t="s">
        <v>13</v>
      </c>
      <c r="C9" s="11" t="s">
        <v>26</v>
      </c>
      <c r="D9" s="11" t="s">
        <v>27</v>
      </c>
      <c r="E9" s="12" t="s">
        <v>29</v>
      </c>
      <c r="F9" s="10" t="s">
        <v>23</v>
      </c>
      <c r="G9" s="13">
        <v>514</v>
      </c>
      <c r="H9" s="13">
        <v>80</v>
      </c>
      <c r="I9" s="9"/>
      <c r="J9" s="9"/>
      <c r="K9" s="37"/>
    </row>
    <row r="10" s="1" customFormat="1" ht="34" customHeight="1" spans="1:11">
      <c r="A10" s="9">
        <v>8</v>
      </c>
      <c r="B10" s="10" t="s">
        <v>13</v>
      </c>
      <c r="C10" s="11" t="s">
        <v>14</v>
      </c>
      <c r="D10" s="11" t="s">
        <v>30</v>
      </c>
      <c r="E10" s="11" t="s">
        <v>31</v>
      </c>
      <c r="F10" s="10" t="s">
        <v>23</v>
      </c>
      <c r="G10" s="13">
        <f>260+76+144</f>
        <v>480</v>
      </c>
      <c r="H10" s="13">
        <v>5</v>
      </c>
      <c r="I10" s="9"/>
      <c r="J10" s="9"/>
      <c r="K10" s="37"/>
    </row>
    <row r="11" s="1" customFormat="1" ht="34" customHeight="1" spans="1:11">
      <c r="A11" s="9">
        <v>9</v>
      </c>
      <c r="B11" s="10" t="s">
        <v>13</v>
      </c>
      <c r="C11" s="11" t="s">
        <v>14</v>
      </c>
      <c r="D11" s="11" t="s">
        <v>30</v>
      </c>
      <c r="E11" s="11" t="s">
        <v>32</v>
      </c>
      <c r="F11" s="10" t="s">
        <v>23</v>
      </c>
      <c r="G11" s="13">
        <v>514</v>
      </c>
      <c r="H11" s="13">
        <v>5</v>
      </c>
      <c r="I11" s="9"/>
      <c r="J11" s="9"/>
      <c r="K11" s="36"/>
    </row>
    <row r="12" s="1" customFormat="1" ht="34" customHeight="1" spans="1:11">
      <c r="A12" s="9">
        <v>10</v>
      </c>
      <c r="B12" s="10" t="s">
        <v>13</v>
      </c>
      <c r="C12" s="11" t="s">
        <v>14</v>
      </c>
      <c r="D12" s="11" t="s">
        <v>33</v>
      </c>
      <c r="E12" s="11" t="s">
        <v>34</v>
      </c>
      <c r="F12" s="10" t="s">
        <v>23</v>
      </c>
      <c r="G12" s="13">
        <v>80</v>
      </c>
      <c r="H12" s="13">
        <v>9.5</v>
      </c>
      <c r="I12" s="9"/>
      <c r="J12" s="9"/>
      <c r="K12" s="36"/>
    </row>
    <row r="13" s="1" customFormat="1" ht="34" customHeight="1" spans="1:11">
      <c r="A13" s="9">
        <v>11</v>
      </c>
      <c r="B13" s="10" t="s">
        <v>13</v>
      </c>
      <c r="C13" s="11" t="s">
        <v>14</v>
      </c>
      <c r="D13" s="11"/>
      <c r="E13" s="11" t="s">
        <v>35</v>
      </c>
      <c r="F13" s="10" t="s">
        <v>23</v>
      </c>
      <c r="G13" s="13">
        <f>300+556</f>
        <v>856</v>
      </c>
      <c r="H13" s="13">
        <v>52</v>
      </c>
      <c r="I13" s="9"/>
      <c r="J13" s="9"/>
      <c r="K13" s="36"/>
    </row>
    <row r="14" s="1" customFormat="1" ht="34" customHeight="1" spans="1:11">
      <c r="A14" s="9">
        <v>12</v>
      </c>
      <c r="B14" s="10" t="s">
        <v>13</v>
      </c>
      <c r="C14" s="11" t="s">
        <v>36</v>
      </c>
      <c r="D14" s="11" t="s">
        <v>37</v>
      </c>
      <c r="E14" s="11" t="s">
        <v>38</v>
      </c>
      <c r="F14" s="10" t="s">
        <v>23</v>
      </c>
      <c r="G14" s="13">
        <v>24</v>
      </c>
      <c r="H14" s="13">
        <v>95</v>
      </c>
      <c r="I14" s="9"/>
      <c r="J14" s="9"/>
      <c r="K14" s="36" t="s">
        <v>39</v>
      </c>
    </row>
    <row r="15" s="1" customFormat="1" ht="34" customHeight="1" spans="1:11">
      <c r="A15" s="9">
        <v>13</v>
      </c>
      <c r="B15" s="10" t="s">
        <v>13</v>
      </c>
      <c r="C15" s="11" t="s">
        <v>36</v>
      </c>
      <c r="D15" s="11" t="s">
        <v>37</v>
      </c>
      <c r="E15" s="11" t="s">
        <v>40</v>
      </c>
      <c r="F15" s="10" t="s">
        <v>23</v>
      </c>
      <c r="G15" s="13">
        <v>24</v>
      </c>
      <c r="H15" s="13">
        <v>95</v>
      </c>
      <c r="I15" s="9"/>
      <c r="J15" s="9"/>
      <c r="K15" s="36"/>
    </row>
    <row r="16" s="1" customFormat="1" ht="34" customHeight="1" spans="1:11">
      <c r="A16" s="9">
        <v>14</v>
      </c>
      <c r="B16" s="10" t="s">
        <v>13</v>
      </c>
      <c r="C16" s="11" t="s">
        <v>36</v>
      </c>
      <c r="D16" s="11" t="s">
        <v>37</v>
      </c>
      <c r="E16" s="11" t="s">
        <v>41</v>
      </c>
      <c r="F16" s="10" t="s">
        <v>23</v>
      </c>
      <c r="G16" s="13">
        <v>24</v>
      </c>
      <c r="H16" s="13">
        <v>95</v>
      </c>
      <c r="I16" s="9"/>
      <c r="J16" s="9"/>
      <c r="K16" s="36"/>
    </row>
    <row r="17" s="1" customFormat="1" ht="34" customHeight="1" spans="1:11">
      <c r="A17" s="9">
        <v>15</v>
      </c>
      <c r="B17" s="10" t="s">
        <v>13</v>
      </c>
      <c r="C17" s="11" t="s">
        <v>36</v>
      </c>
      <c r="D17" s="11" t="s">
        <v>37</v>
      </c>
      <c r="E17" s="11" t="s">
        <v>42</v>
      </c>
      <c r="F17" s="10" t="s">
        <v>23</v>
      </c>
      <c r="G17" s="13">
        <v>24</v>
      </c>
      <c r="H17" s="13">
        <v>105</v>
      </c>
      <c r="I17" s="9"/>
      <c r="J17" s="9"/>
      <c r="K17" s="36"/>
    </row>
    <row r="18" s="1" customFormat="1" ht="34" customHeight="1" spans="1:11">
      <c r="A18" s="9">
        <v>16</v>
      </c>
      <c r="B18" s="10" t="s">
        <v>13</v>
      </c>
      <c r="C18" s="11" t="s">
        <v>36</v>
      </c>
      <c r="D18" s="11" t="s">
        <v>37</v>
      </c>
      <c r="E18" s="11" t="s">
        <v>43</v>
      </c>
      <c r="F18" s="10" t="s">
        <v>23</v>
      </c>
      <c r="G18" s="13">
        <v>24</v>
      </c>
      <c r="H18" s="13">
        <v>105</v>
      </c>
      <c r="I18" s="9"/>
      <c r="J18" s="9"/>
      <c r="K18" s="36"/>
    </row>
    <row r="19" s="1" customFormat="1" ht="34" customHeight="1" spans="1:11">
      <c r="A19" s="9">
        <v>17</v>
      </c>
      <c r="B19" s="10" t="s">
        <v>13</v>
      </c>
      <c r="C19" s="11" t="s">
        <v>36</v>
      </c>
      <c r="D19" s="11" t="s">
        <v>37</v>
      </c>
      <c r="E19" s="11" t="s">
        <v>44</v>
      </c>
      <c r="F19" s="10" t="s">
        <v>23</v>
      </c>
      <c r="G19" s="13">
        <v>24</v>
      </c>
      <c r="H19" s="13">
        <v>105</v>
      </c>
      <c r="I19" s="9"/>
      <c r="J19" s="9"/>
      <c r="K19" s="36"/>
    </row>
    <row r="20" s="1" customFormat="1" ht="34" customHeight="1" spans="1:11">
      <c r="A20" s="9">
        <v>18</v>
      </c>
      <c r="B20" s="10" t="s">
        <v>13</v>
      </c>
      <c r="C20" s="11" t="s">
        <v>45</v>
      </c>
      <c r="D20" s="11" t="s">
        <v>27</v>
      </c>
      <c r="E20" s="11" t="s">
        <v>46</v>
      </c>
      <c r="F20" s="10" t="s">
        <v>23</v>
      </c>
      <c r="G20" s="13">
        <v>87</v>
      </c>
      <c r="H20" s="13">
        <v>80</v>
      </c>
      <c r="I20" s="9"/>
      <c r="J20" s="9"/>
      <c r="K20" s="36" t="s">
        <v>39</v>
      </c>
    </row>
    <row r="21" s="1" customFormat="1" ht="34" customHeight="1" spans="1:11">
      <c r="A21" s="9">
        <v>19</v>
      </c>
      <c r="B21" s="10" t="s">
        <v>13</v>
      </c>
      <c r="C21" s="11" t="s">
        <v>45</v>
      </c>
      <c r="D21" s="11" t="s">
        <v>27</v>
      </c>
      <c r="E21" s="11" t="s">
        <v>47</v>
      </c>
      <c r="F21" s="10" t="s">
        <v>23</v>
      </c>
      <c r="G21" s="13">
        <v>9</v>
      </c>
      <c r="H21" s="13">
        <v>80</v>
      </c>
      <c r="I21" s="9"/>
      <c r="J21" s="9"/>
      <c r="K21" s="36" t="s">
        <v>48</v>
      </c>
    </row>
    <row r="22" s="1" customFormat="1" ht="34" customHeight="1" spans="1:11">
      <c r="A22" s="9">
        <v>20</v>
      </c>
      <c r="B22" s="10" t="s">
        <v>13</v>
      </c>
      <c r="C22" s="11" t="s">
        <v>14</v>
      </c>
      <c r="D22" s="11" t="s">
        <v>30</v>
      </c>
      <c r="E22" s="11" t="s">
        <v>49</v>
      </c>
      <c r="F22" s="10" t="s">
        <v>23</v>
      </c>
      <c r="G22" s="13">
        <v>96</v>
      </c>
      <c r="H22" s="13">
        <v>6</v>
      </c>
      <c r="I22" s="9"/>
      <c r="J22" s="9"/>
      <c r="K22" s="36"/>
    </row>
    <row r="23" s="1" customFormat="1" ht="34" customHeight="1" spans="1:11">
      <c r="A23" s="9">
        <v>21</v>
      </c>
      <c r="B23" s="10" t="s">
        <v>13</v>
      </c>
      <c r="C23" s="11" t="s">
        <v>50</v>
      </c>
      <c r="D23" s="11" t="s">
        <v>27</v>
      </c>
      <c r="E23" s="11" t="s">
        <v>51</v>
      </c>
      <c r="F23" s="10" t="s">
        <v>23</v>
      </c>
      <c r="G23" s="13">
        <v>30</v>
      </c>
      <c r="H23" s="13">
        <v>170</v>
      </c>
      <c r="I23" s="9"/>
      <c r="J23" s="9"/>
      <c r="K23" s="36" t="s">
        <v>39</v>
      </c>
    </row>
    <row r="24" s="1" customFormat="1" ht="34" customHeight="1" spans="1:11">
      <c r="A24" s="9">
        <v>22</v>
      </c>
      <c r="B24" s="10" t="s">
        <v>13</v>
      </c>
      <c r="C24" s="11" t="s">
        <v>50</v>
      </c>
      <c r="D24" s="11" t="s">
        <v>27</v>
      </c>
      <c r="E24" s="11" t="s">
        <v>52</v>
      </c>
      <c r="F24" s="10" t="s">
        <v>23</v>
      </c>
      <c r="G24" s="13">
        <v>30</v>
      </c>
      <c r="H24" s="13">
        <v>170</v>
      </c>
      <c r="I24" s="9"/>
      <c r="J24" s="9"/>
      <c r="K24" s="36" t="s">
        <v>48</v>
      </c>
    </row>
    <row r="25" s="1" customFormat="1" ht="34" customHeight="1" spans="1:11">
      <c r="A25" s="9">
        <v>23</v>
      </c>
      <c r="B25" s="10" t="s">
        <v>13</v>
      </c>
      <c r="C25" s="11" t="s">
        <v>50</v>
      </c>
      <c r="D25" s="11" t="s">
        <v>27</v>
      </c>
      <c r="E25" s="11" t="s">
        <v>53</v>
      </c>
      <c r="F25" s="10" t="s">
        <v>23</v>
      </c>
      <c r="G25" s="13">
        <v>30</v>
      </c>
      <c r="H25" s="13">
        <v>170</v>
      </c>
      <c r="I25" s="9"/>
      <c r="J25" s="9"/>
      <c r="K25" s="36" t="s">
        <v>54</v>
      </c>
    </row>
    <row r="26" s="1" customFormat="1" ht="34" customHeight="1" spans="1:11">
      <c r="A26" s="9">
        <v>24</v>
      </c>
      <c r="B26" s="10" t="s">
        <v>13</v>
      </c>
      <c r="C26" s="11" t="s">
        <v>50</v>
      </c>
      <c r="D26" s="11" t="s">
        <v>27</v>
      </c>
      <c r="E26" s="11" t="s">
        <v>55</v>
      </c>
      <c r="F26" s="10" t="s">
        <v>23</v>
      </c>
      <c r="G26" s="13">
        <v>30</v>
      </c>
      <c r="H26" s="13">
        <v>170</v>
      </c>
      <c r="I26" s="9"/>
      <c r="J26" s="9"/>
      <c r="K26" s="36" t="s">
        <v>56</v>
      </c>
    </row>
    <row r="27" s="1" customFormat="1" ht="34" customHeight="1" spans="1:11">
      <c r="A27" s="9">
        <v>25</v>
      </c>
      <c r="B27" s="10" t="s">
        <v>13</v>
      </c>
      <c r="C27" s="11" t="s">
        <v>57</v>
      </c>
      <c r="D27" s="11" t="s">
        <v>58</v>
      </c>
      <c r="E27" s="12" t="s">
        <v>59</v>
      </c>
      <c r="F27" s="10" t="s">
        <v>23</v>
      </c>
      <c r="G27" s="13">
        <v>14</v>
      </c>
      <c r="H27" s="13">
        <v>130</v>
      </c>
      <c r="I27" s="9"/>
      <c r="J27" s="9"/>
      <c r="K27" s="36"/>
    </row>
    <row r="28" s="1" customFormat="1" ht="34" customHeight="1" spans="1:11">
      <c r="A28" s="9">
        <v>26</v>
      </c>
      <c r="B28" s="10" t="s">
        <v>13</v>
      </c>
      <c r="C28" s="11" t="s">
        <v>60</v>
      </c>
      <c r="D28" s="11" t="s">
        <v>58</v>
      </c>
      <c r="E28" s="12" t="s">
        <v>61</v>
      </c>
      <c r="F28" s="10" t="s">
        <v>23</v>
      </c>
      <c r="G28" s="13">
        <v>15</v>
      </c>
      <c r="H28" s="13">
        <v>130</v>
      </c>
      <c r="I28" s="9"/>
      <c r="J28" s="9"/>
      <c r="K28" s="36"/>
    </row>
    <row r="29" s="1" customFormat="1" ht="34" customHeight="1" spans="1:11">
      <c r="A29" s="9">
        <v>27</v>
      </c>
      <c r="B29" s="10" t="s">
        <v>13</v>
      </c>
      <c r="C29" s="11" t="s">
        <v>14</v>
      </c>
      <c r="D29" s="11" t="s">
        <v>62</v>
      </c>
      <c r="E29" s="12" t="s">
        <v>63</v>
      </c>
      <c r="F29" s="10" t="s">
        <v>17</v>
      </c>
      <c r="G29" s="13">
        <f>780+145</f>
        <v>925</v>
      </c>
      <c r="H29" s="13">
        <v>110</v>
      </c>
      <c r="I29" s="9"/>
      <c r="J29" s="9"/>
      <c r="K29" s="36"/>
    </row>
    <row r="30" s="1" customFormat="1" ht="34" customHeight="1" spans="1:11">
      <c r="A30" s="9">
        <v>28</v>
      </c>
      <c r="B30" s="16" t="s">
        <v>64</v>
      </c>
      <c r="C30" s="17" t="str">
        <f>_xlfn.DISPIMG("ID_9901B147D52244F89D16A6AC26DAAAED",1)</f>
        <v>=DISPIMG("ID_9901B147D52244F89D16A6AC26DAAAED",1)</v>
      </c>
      <c r="D30" s="18" t="str">
        <f>_xlfn.DISPIMG("ID_328B3DD193E04B70A1F3E4F216C92E5E",1)</f>
        <v>=DISPIMG("ID_328B3DD193E04B70A1F3E4F216C92E5E",1)</v>
      </c>
      <c r="E30" s="19" t="s">
        <v>65</v>
      </c>
      <c r="F30" s="16" t="s">
        <v>23</v>
      </c>
      <c r="G30" s="16">
        <v>20</v>
      </c>
      <c r="H30" s="13">
        <v>55</v>
      </c>
      <c r="I30" s="9"/>
      <c r="J30" s="9"/>
      <c r="K30" s="36"/>
    </row>
    <row r="31" s="1" customFormat="1" ht="34" customHeight="1" spans="1:11">
      <c r="A31" s="9">
        <v>29</v>
      </c>
      <c r="B31" s="20" t="s">
        <v>66</v>
      </c>
      <c r="C31" s="16"/>
      <c r="D31" s="16"/>
      <c r="E31" s="19" t="s">
        <v>67</v>
      </c>
      <c r="F31" s="16" t="s">
        <v>23</v>
      </c>
      <c r="G31" s="16">
        <v>118</v>
      </c>
      <c r="H31" s="13">
        <v>4.2</v>
      </c>
      <c r="I31" s="9"/>
      <c r="J31" s="9"/>
      <c r="K31" s="36"/>
    </row>
    <row r="32" s="1" customFormat="1" ht="34" customHeight="1" spans="1:11">
      <c r="A32" s="9">
        <v>30</v>
      </c>
      <c r="B32" s="20" t="s">
        <v>66</v>
      </c>
      <c r="C32" s="16" t="str">
        <f>_xlfn.DISPIMG("ID_0502E621C8BF44E487C0FC3D222766DB",1)</f>
        <v>=DISPIMG("ID_0502E621C8BF44E487C0FC3D222766DB",1)</v>
      </c>
      <c r="D32" s="16" t="s">
        <v>27</v>
      </c>
      <c r="E32" s="19" t="s">
        <v>68</v>
      </c>
      <c r="F32" s="16" t="s">
        <v>23</v>
      </c>
      <c r="G32" s="16">
        <v>66</v>
      </c>
      <c r="H32" s="13">
        <v>50</v>
      </c>
      <c r="I32" s="38"/>
      <c r="J32" s="38"/>
      <c r="K32" s="36"/>
    </row>
    <row r="33" s="1" customFormat="1" ht="34" customHeight="1" spans="1:11">
      <c r="A33" s="9">
        <v>31</v>
      </c>
      <c r="B33" s="20" t="s">
        <v>66</v>
      </c>
      <c r="C33" s="16" t="str">
        <f>_xlfn.DISPIMG("ID_0502E621C8BF44E487C0FC3D222766DB",1)</f>
        <v>=DISPIMG("ID_0502E621C8BF44E487C0FC3D222766DB",1)</v>
      </c>
      <c r="D33" s="16" t="s">
        <v>27</v>
      </c>
      <c r="E33" s="19" t="s">
        <v>69</v>
      </c>
      <c r="F33" s="16" t="s">
        <v>23</v>
      </c>
      <c r="G33" s="16">
        <v>9</v>
      </c>
      <c r="H33" s="13">
        <v>50</v>
      </c>
      <c r="I33" s="38"/>
      <c r="J33" s="38"/>
      <c r="K33" s="36"/>
    </row>
    <row r="34" s="1" customFormat="1" ht="34" customHeight="1" spans="1:11">
      <c r="A34" s="9">
        <v>32</v>
      </c>
      <c r="B34" s="20" t="s">
        <v>66</v>
      </c>
      <c r="C34" s="21"/>
      <c r="D34" s="21" t="s">
        <v>30</v>
      </c>
      <c r="E34" s="22" t="s">
        <v>70</v>
      </c>
      <c r="F34" s="21" t="s">
        <v>23</v>
      </c>
      <c r="G34" s="21">
        <v>80</v>
      </c>
      <c r="H34" s="13">
        <v>6</v>
      </c>
      <c r="I34" s="38"/>
      <c r="J34" s="38"/>
      <c r="K34" s="36"/>
    </row>
    <row r="35" s="1" customFormat="1" ht="34" customHeight="1" spans="1:11">
      <c r="A35" s="9">
        <v>33</v>
      </c>
      <c r="B35" s="10" t="s">
        <v>71</v>
      </c>
      <c r="C35" s="11" t="s">
        <v>72</v>
      </c>
      <c r="D35" s="11" t="s">
        <v>73</v>
      </c>
      <c r="E35" s="12" t="s">
        <v>74</v>
      </c>
      <c r="F35" s="10" t="s">
        <v>23</v>
      </c>
      <c r="G35" s="14">
        <f>25+44+7</f>
        <v>76</v>
      </c>
      <c r="H35" s="13">
        <v>90</v>
      </c>
      <c r="I35" s="38"/>
      <c r="J35" s="38"/>
      <c r="K35" s="36"/>
    </row>
    <row r="36" s="1" customFormat="1" ht="34" customHeight="1" spans="1:11">
      <c r="A36" s="9">
        <v>34</v>
      </c>
      <c r="B36" s="10" t="s">
        <v>71</v>
      </c>
      <c r="C36" s="11" t="s">
        <v>14</v>
      </c>
      <c r="D36" s="11" t="s">
        <v>75</v>
      </c>
      <c r="E36" s="12" t="s">
        <v>76</v>
      </c>
      <c r="F36" s="10" t="s">
        <v>77</v>
      </c>
      <c r="G36" s="14">
        <v>37.31</v>
      </c>
      <c r="H36" s="13">
        <v>165</v>
      </c>
      <c r="I36" s="38"/>
      <c r="J36" s="38"/>
      <c r="K36" s="39"/>
    </row>
    <row r="37" s="1" customFormat="1" ht="34" customHeight="1" spans="1:11">
      <c r="A37" s="9">
        <v>35</v>
      </c>
      <c r="B37" s="10" t="s">
        <v>71</v>
      </c>
      <c r="C37" s="11" t="s">
        <v>14</v>
      </c>
      <c r="D37" s="11" t="s">
        <v>78</v>
      </c>
      <c r="E37" s="12" t="s">
        <v>79</v>
      </c>
      <c r="F37" s="10" t="s">
        <v>77</v>
      </c>
      <c r="G37" s="14">
        <v>22.14</v>
      </c>
      <c r="H37" s="13">
        <v>90</v>
      </c>
      <c r="I37" s="38"/>
      <c r="J37" s="38"/>
      <c r="K37" s="39"/>
    </row>
    <row r="38" s="1" customFormat="1" ht="34" customHeight="1" spans="1:11">
      <c r="A38" s="9">
        <v>36</v>
      </c>
      <c r="B38" s="10" t="s">
        <v>71</v>
      </c>
      <c r="C38" s="11" t="s">
        <v>14</v>
      </c>
      <c r="D38" s="11" t="s">
        <v>78</v>
      </c>
      <c r="E38" s="12" t="s">
        <v>80</v>
      </c>
      <c r="F38" s="10" t="s">
        <v>77</v>
      </c>
      <c r="G38" s="14">
        <v>19.68</v>
      </c>
      <c r="H38" s="13">
        <v>90</v>
      </c>
      <c r="I38" s="38"/>
      <c r="J38" s="38"/>
      <c r="K38" s="39"/>
    </row>
    <row r="39" s="1" customFormat="1" ht="34" customHeight="1" spans="1:11">
      <c r="A39" s="9">
        <v>37</v>
      </c>
      <c r="B39" s="10" t="s">
        <v>71</v>
      </c>
      <c r="C39" s="11" t="s">
        <v>14</v>
      </c>
      <c r="D39" s="11" t="s">
        <v>78</v>
      </c>
      <c r="E39" s="12" t="s">
        <v>81</v>
      </c>
      <c r="F39" s="10" t="s">
        <v>77</v>
      </c>
      <c r="G39" s="14">
        <v>17.22</v>
      </c>
      <c r="H39" s="13">
        <v>90</v>
      </c>
      <c r="I39" s="9"/>
      <c r="J39" s="9"/>
      <c r="K39" s="39"/>
    </row>
    <row r="40" s="1" customFormat="1" ht="34" customHeight="1" spans="1:11">
      <c r="A40" s="9">
        <v>38</v>
      </c>
      <c r="B40" s="10" t="s">
        <v>82</v>
      </c>
      <c r="C40" s="11" t="s">
        <v>83</v>
      </c>
      <c r="D40" s="11" t="s">
        <v>84</v>
      </c>
      <c r="E40" s="10" t="s">
        <v>85</v>
      </c>
      <c r="F40" s="10" t="s">
        <v>77</v>
      </c>
      <c r="G40" s="10">
        <f>10+9.5</f>
        <v>19.5</v>
      </c>
      <c r="H40" s="13">
        <v>120</v>
      </c>
      <c r="I40" s="9"/>
      <c r="J40" s="9"/>
      <c r="K40" s="40"/>
    </row>
    <row r="41" s="1" customFormat="1" ht="34" customHeight="1" spans="1:11">
      <c r="A41" s="9">
        <v>39</v>
      </c>
      <c r="B41" s="10" t="s">
        <v>82</v>
      </c>
      <c r="C41" s="11" t="s">
        <v>83</v>
      </c>
      <c r="D41" s="11" t="s">
        <v>84</v>
      </c>
      <c r="E41" s="10" t="s">
        <v>86</v>
      </c>
      <c r="F41" s="10" t="s">
        <v>77</v>
      </c>
      <c r="G41" s="10">
        <f>8+6.65</f>
        <v>14.65</v>
      </c>
      <c r="H41" s="13">
        <v>120</v>
      </c>
      <c r="I41" s="9"/>
      <c r="J41" s="9"/>
      <c r="K41" s="41"/>
    </row>
    <row r="42" s="1" customFormat="1" ht="34" customHeight="1" spans="1:11">
      <c r="A42" s="9">
        <v>40</v>
      </c>
      <c r="B42" s="10" t="s">
        <v>87</v>
      </c>
      <c r="C42" s="11" t="s">
        <v>83</v>
      </c>
      <c r="D42" s="11" t="s">
        <v>88</v>
      </c>
      <c r="E42" s="10" t="s">
        <v>89</v>
      </c>
      <c r="F42" s="10" t="s">
        <v>77</v>
      </c>
      <c r="G42" s="10">
        <v>22.5</v>
      </c>
      <c r="H42" s="13">
        <v>400</v>
      </c>
      <c r="I42" s="42"/>
      <c r="J42" s="42"/>
      <c r="K42" s="41"/>
    </row>
    <row r="43" s="2" customFormat="1" ht="31" customHeight="1" spans="1:11">
      <c r="A43" s="23" t="s">
        <v>90</v>
      </c>
      <c r="B43" s="24"/>
      <c r="C43" s="24"/>
      <c r="D43" s="24"/>
      <c r="E43" s="24"/>
      <c r="F43" s="24"/>
      <c r="G43" s="25"/>
      <c r="H43" s="25"/>
      <c r="I43" s="43" t="s">
        <v>91</v>
      </c>
      <c r="J43" s="43"/>
      <c r="K43" s="44"/>
    </row>
    <row r="44" s="2" customFormat="1" ht="105" customHeight="1" spans="1:11">
      <c r="A44" s="26" t="s">
        <v>92</v>
      </c>
      <c r="B44" s="27"/>
      <c r="C44" s="27"/>
      <c r="D44" s="27"/>
      <c r="E44" s="27"/>
      <c r="F44" s="28"/>
      <c r="G44" s="29"/>
      <c r="H44" s="30"/>
      <c r="I44" s="30"/>
      <c r="J44" s="30"/>
      <c r="K44" s="28"/>
    </row>
    <row r="45" s="2" customFormat="1" ht="29" customHeight="1" spans="2:11">
      <c r="B45" s="31"/>
      <c r="C45" s="32"/>
      <c r="D45" s="32"/>
      <c r="E45" s="31"/>
      <c r="G45" s="33"/>
      <c r="H45" s="34"/>
      <c r="I45" s="45" t="s">
        <v>93</v>
      </c>
      <c r="J45" s="46"/>
      <c r="K45" s="47"/>
    </row>
    <row r="46" s="2" customFormat="1" ht="29" customHeight="1" spans="2:11">
      <c r="B46" s="31"/>
      <c r="C46" s="32"/>
      <c r="D46" s="32"/>
      <c r="E46" s="31"/>
      <c r="G46" s="33"/>
      <c r="H46" s="34"/>
      <c r="I46" s="45" t="s">
        <v>94</v>
      </c>
      <c r="J46" s="46"/>
      <c r="K46" s="47"/>
    </row>
    <row r="47" s="2" customFormat="1" ht="29" customHeight="1" spans="2:11">
      <c r="B47" s="31"/>
      <c r="C47" s="32"/>
      <c r="D47" s="32"/>
      <c r="E47" s="31"/>
      <c r="G47" s="33"/>
      <c r="H47" s="34"/>
      <c r="I47" s="45" t="s">
        <v>95</v>
      </c>
      <c r="J47" s="46"/>
      <c r="K47" s="47"/>
    </row>
    <row r="48" s="1" customFormat="1" ht="38" customHeight="1" spans="1:11">
      <c r="A48" s="35"/>
      <c r="B48" s="3"/>
      <c r="C48" s="4"/>
      <c r="D48" s="4"/>
      <c r="E48" s="3"/>
      <c r="F48" s="3"/>
      <c r="G48" s="35"/>
      <c r="H48" s="35"/>
      <c r="I48" s="35"/>
      <c r="J48" s="35"/>
      <c r="K48" s="35"/>
    </row>
    <row r="49" ht="37" customHeight="1"/>
    <row r="50" ht="37" customHeight="1"/>
    <row r="51" ht="37" customHeight="1"/>
    <row r="52" ht="37" customHeight="1"/>
    <row r="53" ht="37" customHeight="1"/>
    <row r="54" ht="37" customHeight="1"/>
    <row r="55" ht="37" customHeight="1"/>
    <row r="56" ht="37" customHeight="1"/>
    <row r="57" ht="37" customHeight="1"/>
    <row r="58" ht="37" customHeight="1"/>
    <row r="59" ht="37" customHeight="1"/>
    <row r="60" ht="37" customHeight="1"/>
    <row r="61" ht="37" customHeight="1"/>
    <row r="62" ht="37" customHeight="1"/>
    <row r="63" ht="37" customHeight="1"/>
    <row r="64" ht="37" customHeight="1"/>
    <row r="65" ht="37" customHeight="1"/>
    <row r="66" ht="37" customHeight="1"/>
    <row r="67" ht="37" customHeight="1"/>
  </sheetData>
  <mergeCells count="7">
    <mergeCell ref="A1:K1"/>
    <mergeCell ref="A43:H43"/>
    <mergeCell ref="I43:K43"/>
    <mergeCell ref="A44:K44"/>
    <mergeCell ref="I45:K45"/>
    <mergeCell ref="I46:K46"/>
    <mergeCell ref="I47:K47"/>
  </mergeCells>
  <pageMargins left="0.0784722222222222" right="0.118055555555556" top="0.275" bottom="0.275" header="0.196527777777778" footer="0.118055555555556"/>
  <pageSetup paperSize="9" scale="95" fitToWidth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花岗石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陈飞</cp:lastModifiedBy>
  <dcterms:created xsi:type="dcterms:W3CDTF">2023-12-11T11:38:00Z</dcterms:created>
  <dcterms:modified xsi:type="dcterms:W3CDTF">2024-08-02T06:27:51Z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22A6846BD4D94B6BB2381B22C7F2295B_13</vt:lpwstr>
  </property>
  <property fmtid="{D5CDD505-2E9C-101B-9397-08002B2CF9AE}" pid="3" name="KSOProductBuildVer">
    <vt:lpwstr>2052-12.1.0.16412</vt:lpwstr>
  </property>
</Properties>
</file>