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Sheet1!$3:$47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<sst xmlns="http://schemas.openxmlformats.org/spreadsheetml/2006/main" count="131" uniqueCount="89">
  <si>
    <t>2025年“F”项目土石方、挡墙、箱涵、管涵劳务招采清单及报价表</t>
  </si>
  <si>
    <t>序号</t>
  </si>
  <si>
    <t>项目名称</t>
  </si>
  <si>
    <t>项目特征</t>
  </si>
  <si>
    <t>单位</t>
  </si>
  <si>
    <t>暂定工程量</t>
  </si>
  <si>
    <t>金额（元）</t>
  </si>
  <si>
    <t>全费用单价限价</t>
  </si>
  <si>
    <t>合价</t>
  </si>
  <si>
    <t>班组所报单价</t>
  </si>
  <si>
    <t>备注</t>
  </si>
  <si>
    <t>一、土石方工程</t>
  </si>
  <si>
    <t>清表（填方区域）</t>
  </si>
  <si>
    <t>1.现状的乔灌木、地被植物和地表其他内容的清理、杂树砍伐。
2.土石类别：综合
3.开挖方式：由承包人自行考虑，包含在投标报价中。
4.场内转运方式及运距：由承包人自行考虑，包含在投标报价中。
5.弃土外运相关费用约定：发包人不指定弃土场，由承包人自行踏勘现场、自主选定合规弃土场、确定运输路线与运距；弃土外运的运输、装卸、弃土场租赁 / 征用、合规手续办理、环保防护、水土保持等全部相关费用，均已包含在弃土外运项目综合单价中，发包人不另行计量与支付。承包人须确保弃土作业全程合规，若因弃土行为产生任何行政处罚、第三方索赔及相关风险责任，均由承包人全额承担，合同价款不作任何调整。
6.其他：满足设计及现行技术、质量验收规范要求。所有设计中包含的相关工作内容及其余未尽事宜，由承包人自行考虑，包含在投标报价中。
7.工程量计算规则：仅计算单独填方区域面积，挖方区域清表费用已纳入“场内土石方挖运填”及“土石方开挖、外弃”中。</t>
  </si>
  <si>
    <t>m2</t>
  </si>
  <si>
    <t>场内土石方挖、运、填</t>
  </si>
  <si>
    <t>1.承包工作范围：完成本项目场平、管沟、基坑、桥梁土石围堰等全部土石方开挖、转运、回填工程，包含但不限于：土石方开挖、石方破碎、场内转运、分层回填、碾压夯实；红线范围内取土回填转运、施工区域换填、桥梁作业区土石方回填、箱涵基础填方及锥坡回填；地表乔灌木、杂树、地被植物、建（废）渣等清理、砍伐与合规外弃；开挖土石类别综合地勘资料考虑，所有工序相关费用均包含在综合单价中。
2.填方来源约定：本工程填方土源为项目红线内原有土石方，场内运距综合考虑（新建道路总长约 6km），相关费用已计入综合单价，发包人不另行计量支付。
3.开挖与回填技术要求：挖填标高均需满足设计要求，误差控制在设计标高 ±5cm 内；开挖及场内运输方式由承包人自行确定；开挖方案、边坡施工防护、周边管线 / 构筑物 / 建筑物保护措施须经业主审批，施工须满足安全文明施工相关规范及规定，相关费用已包含在投标报价中。
4.路基、涵洞技术参数与检测要求：
①车行道及人车合行道：分层填筑厚度≤300mm，0-800mm 路基深度压实系数≥0.95，800-1500mm 深度≥0.94，1500mm 以上深度≥0.90，土基回弹模量≥40MPa；
②游步道：分层填筑厚度≤300mm，土基回弹模量≥30MPa；
③独立人行道：分层填筑厚度≤300mm，压实度≥0.93，路基验收弯沉值≤300（0.01mm）；
④涵洞地基承载力要求：按结构设计规范执行，涵洞顶覆土深度 h≤70cm 时，地基承载力≥250kPa；覆土深度 0.7~2.0m 时，≥200kPa；覆土深度 2.0~4.0m 时，≥250kPa；覆土深度 4.0~6.0m 时，≥300kPa；覆土深度≥6.0m 时，≥350kPa；
⑤以上所有工程内容的检测、复检、送样检测费用，均由承包人全额承担。
5.其他费用与责任约定：临边及孔洞防护、进出车辆冲洗、场内外路面保洁、作业人员劳保防护用品、临时用水用电（含水电费用）、安全文明施工措施等全部相关费用，均由承包人承担并计入投标报价；因现场超挖、欠挖造成的全部损失，由承包人全额承担；施工机械进出场（含多次进出场）费用已综合计入报价，发包人不另行支付。
6.履约与调价约定：施工全过程须满足城管、环保相关规范要求；为保障施工工期、满足环保要求产生的夜间施工措施费、赶工费等全部费用，均已包含在综合单价中，合同履约过程中不接受任何调价申请。
7.工程量计量规则：按测绘回填工程量结合现场收方数据，以立方米（m³）为单位计算</t>
  </si>
  <si>
    <t>m3</t>
  </si>
  <si>
    <t>土石方开挖、外弃（含弃土场费）</t>
  </si>
  <si>
    <t>1.承包工作范围：完成本项目场平、管沟、基坑、桥梁土石围堰等全部土石方开挖及外弃工程，包含但不限于：土石方开挖、石方破碎、场内转运、装卸外运；地表乔灌木、杂树、地被、建（废）渣、淤泥等清理、砍伐与合规外弃；相关费用均包含在综合单价中。
2.弃土外运权责：发包人不指定弃土场，由承包人自行踏勘现场、选定合规弃土场、确定运输路线与运距；弃土外运涉及的运输、装卸、弃土场租赁 / 征用、合规手续办理、环保水保、防护等全部费用，均包含在综合单价内，发包人不另行支付。承包人承担弃土全流程合规责任，因违规产生的行政处罚、第三方索赔及全部风险损失，均由承包人全额承担，合同价款不作调整。
3.开挖技术要求：开挖标高需满足设计要求，误差控制在 ±5cm 内；开挖及场内运输方式由承包人自行确定；开挖方案、边坡防护、周边管线、构筑物、建筑物保护措施须经业主审批，相关费用已包含在投标报价中，施工须满足安全文明施工规范要求。
4.路基与检测要求：
车行道及人车合行道：分层填筑厚度≤300mm，0-800mm 路基压实系数≥0.95，800-1500mm≥0.94，1500mm 以上≥0.90，土基回弹模量≥40MPa；
游步道 / 独立人行道：分层填筑厚度≤300mm，压实度≥0.93，土基回弹模量≥30MPa，路基验收弯沉值≤300（0.01mm）；
5.以上所有路基检测、复检、送样检测费用，均由承包人承担。
6.其他费用与责任：临边及孔洞防护、进出车辆冲洗、场内外路面保洁、作业人员劳保防护、临时用水用电（含水电费）、安全文明施工措施等全部相关费用，均由承包人承担并计入报价；因超挖、欠挖造成的全部损失由承包人承担；施
7.工机械进出场（含多次进出场）费用已综合计入报价。
8.履约与调价约定：施工全过程须满足城管、环保相关规范要求；为保障工期、环保要求产生的夜间施工费、赶工措施费等全部费用，均已包含在综合单价中，履约过程中不接受任何调价申请。
9.工程量计量规则：按测绘开挖方量减去回填方量，以立方米（m³）为单位计算。</t>
  </si>
  <si>
    <t>二、特殊路基处理</t>
  </si>
  <si>
    <t>外购片石回填</t>
  </si>
  <si>
    <t>1.片石来源：场外外购
2.强度要求：不低于MU30
3.回填要求：利用片石换填,挖软基前设置临时排水沟,将软弱地基全部挖除后,待地基承载力达到150Kpa以上。开挖后要压实,再换填;如若软霸地基深度大于2.5米,根据现场情况进行抛石填淤处理:片石饱和抗压强度不能小于30Mpa，需分层碾压密实,最大分层厚度不能大于50cm。页岩、泥岩、易风化岩、遇水易容岩石不能用于换填；换填材料必须满足规范要求。
4.场内外二次及多次转运由承包人综合考虑
5.工程量以现场收方为准
6.压实度要求：压实系数不小于0.95
7.做法：满足设计及现行施工技术、质量验收规范要求</t>
  </si>
  <si>
    <t>旧路面破除砼块换填</t>
  </si>
  <si>
    <t>1.旧路面破除砼块换填
2.包含内容：切缝、破碎、挖、转运、回填、压实等
3.拆除厚度及方式：由与承包人综合考虑
4.运输方式、运距:综合考虑
5.切缝：切缝深度满足拆除混凝土道路要求，费用综合考虑在投标报价中
6.工程量计算规则：以现场实际收方为准
7.做法：满足设计及现行施工技术、质量验收规范要求</t>
  </si>
  <si>
    <t>20cm厚砂垫层</t>
  </si>
  <si>
    <t>1.位置：片石换填区域顶部
2.材质：石粉砂
3.厚度：压实后完成厚度20cm
4.压实度要求：压实系数不小于0.95
5.做法：满足设计及现行施工技术、质量验收规范要求</t>
  </si>
  <si>
    <t>不透水性土工布</t>
  </si>
  <si>
    <t>1.材质要求：不透水性土工布
2.铺设位置：砂砾石层上方
3.搭接量、层间附加层、加强层计入本项目综合单价内,结算时不单独计算该部分工程量。
4.工程量计算规则：以现场实际收方为准</t>
  </si>
  <si>
    <t>三、混凝土挡土墙</t>
  </si>
  <si>
    <t>混凝土挡土墙（混凝土甲供）</t>
  </si>
  <si>
    <t>1.混凝土强度等级：混凝土挡土墙（混凝土甲供）
2.模板单独计算
3.变形缝：单列
4.砼浇筑采用的机械种类及方式：承包人自行考虑，泵车、天泵费用由发包人承担，承包人负责混凝土运输道路及浇筑场地的修整，费用由承包人综合考虑在报价中；
5.分层浇筑所需措施费用由承包人自行考虑
6.做法：满足设计及现行施工技术、质量验收规范要求</t>
  </si>
  <si>
    <t>砼甲供
损耗3%</t>
  </si>
  <si>
    <t>场内片石回填</t>
  </si>
  <si>
    <t>1.片石来源：承包人根据地勘及现场条件自行考虑
2.片石要求：①不要大面积片石,最好接近块状与圆形,最小尺寸与最大尺寸之比不能小于0.5；②强度不低于MU30
3.回填要求：利用片石换填,挖软基前设置临时排水沟,将软弱地基全部挖除后,待地基承载力达到150Kpa以上。开挖后要压实,再换填;如若软霸地基深度大于2.5米,根据现场情况进行抛石填淤处理:片石饱和抗压强度不能小于30Mpa，需分层碾压密实,最大分层厚度不能大于50cm。页岩、泥岩、易风化岩、遇水易容岩石不能用于换填；换填材料必须满足规范要求。
4.每层厚度不宜过厚(通常不超过50cm);片石饱和抗压强度不能小于30Mpa。
5.场内外二次及多次转运由承包人综合考虑
6.换填宽度:脚趾两侧不小于1m;换填深度H:需换填至持力层。
7.工程量以现场收方为准
8.压实度要求：压实系数不小于0.95
9.该费用在场内土石方挖运填基础上单独计取
10.做法：满足设计及现行施工技术、质量验收规范要求</t>
  </si>
  <si>
    <t>沥青麻絮变形缝</t>
  </si>
  <si>
    <t>1.材质：沥青麻絮
2.缝宽：20~30mm
3.设置要求：挡墙每隔10~15m或地质变化较大处设置沉降缝,缝宽2~3cm,用沥青麻絮三面填塞,填塞深度不小于15cm设置变形缝产生的措施费由承包人综合考虑在投标报价中。
4.工程量计算规则：按挡土墙变形缝两侧及顶部长度计算，以现场实际收方为准</t>
  </si>
  <si>
    <t>m</t>
  </si>
  <si>
    <t>粘土胶泥防渗层</t>
  </si>
  <si>
    <t>1.铺设位置：挡墙墙背碎石过滤层下
2.铺设坡比：1:10
3.做法：满足设计及现行施工技术、质量验收规范要求</t>
  </si>
  <si>
    <t>碎石反滤层及墙背回填</t>
  </si>
  <si>
    <t>1.规格：碎石反滤层及墙背回填
2.坡比：靠墙一侧坡比1:0.5
3.墙背回填：墙体应达到设计强度75%以上,方可进行墙背回填。墙背填料应符合规范要求。墙背回填填料与挡墙顶之间的高差需≤1.2m,并应分层回填分层填筑夯实,可采用便捷式振动夯或平板夯,且压实度≥94%。
3.其他：满足设计及现行施工技术、质量验收规范要求</t>
  </si>
  <si>
    <t>泄水管 φ50PVC管</t>
  </si>
  <si>
    <t>1.泄水孔规格、材质：PVC管 φ50PVC（含管件）
2.布置间距：泄水孔预埋φ50mmPVC管,挡土墙采用2*2m梅花形布置,水平间距2m、垂直距离2m布置。泄水孔间距2~3m,上下交错布置，孔内预埋φ5cmPVC管,PVC管应长出墙背10cm,其端部用渗水土工布包裹（土工布单列）,泄水孔出口应保证排水顺畅
3.位置：墙身在填土线以上的部分或常水位以上的部分应分层设置泄水孔，衡重台处应增设一排泄水孔。当地下水较丰富地段,泄水孔应适当加密
4.做法：满足设计及现行施工技术、质量验收规范要求</t>
  </si>
  <si>
    <t>过滤土工布（150g/m²）</t>
  </si>
  <si>
    <t>1.材料类别：过滤土工布（150g/m²）；
2.满足设计及规范要求；
3.搭接量、层间附加层、加强层计入本项目综合单价内,结算时不单独计算该部分工程量。
4.土工布包裹PVC管等降效费由承包人综合考虑在报价中
5.其他：未尽事宜满足设计及现行技术、质量验收规范要求</t>
  </si>
  <si>
    <t>挡土墙模板（含脚手架）</t>
  </si>
  <si>
    <t>1.支模高度：综合考虑，超高模板费用不再另计
2.模板类型：木模、组合钢模板、竹胶合板等综合；
3.对拉螺栓、表面处理、打样、成品保护费及加固模板费用由承包人承担
4.支架材料：钢管、竹、木支架综合，断面尺寸、材质、工艺等符合设计和施工验收规范要求；
5.包含承包人根据自身技术能力要求所采用的本工程垂直运输，以及其他全部总价措施费，脚手架由承包人综合考虑，承包人应根据施工经验，现场实际情况和企业自身情况综合报价，包含搭设脚手架需要的所有材料、人工、机械、辅助措施等，需满足监理、业主及相关规范要求，搭设前应编制专项方案并通过监理和业主审核认可后施工；
6.本项目承包人应根据施工经验,现场实际情况和企业自身情况综合报价,不论采用何种支模方式综合报价</t>
  </si>
  <si>
    <t>四、管涵</t>
  </si>
  <si>
    <t>管涵附属设施混凝土浇筑（混凝土甲供）</t>
  </si>
  <si>
    <t>1.类型：混凝土管形基础、帽石、边沟跌井、护坡边沟截水墙、护坡边沟、混凝土一字墙身、混凝土一字墙基础、混凝土铺砌截水墙、阶梯急流槽/铺砌等
2.混凝土强度等级：综合（混凝土甲供）
3.砼浇筑采用的机械种类及方式：承包人自行考虑，泵车、天泵费用由发包人承担，承包人负责混凝土运输道路及浇筑场地的修整，费用由承包人综合考虑在报价中；
4.截面尺寸：详见设计图纸；
5.模板单列
6.做法：满足设计及现行施工技术、质量验收规范要求</t>
  </si>
  <si>
    <t>C20混凝土铺砌（混凝土甲供）</t>
  </si>
  <si>
    <t>1.混凝土强度等级：C20商品砼（混凝土甲供）（含模板）
2.砼浇筑采用的机械种类及方式：承包人自行确定，泵车、天泵费用由发包人承担，承包人负责混凝土运输道路及浇筑场地的修整，费用由承包人综合考虑在报价中；
3.模板安拆及固定方式由承包人自行考虑
4.做法：满足设计及现行施工技术、质量验收规范要求</t>
  </si>
  <si>
    <t>1.片石来源：承包人根据地勘及现场条件自行考虑
2.强度要求：不低于MU30
3.回填要求：若达不到地基承载力要求,基底将进行换填深度不得小于1m。
4.场内外二次及多次转运由承包人综合考虑
5.工程量以现场收方为准
6.该费用在场内土石方挖运填基础上单独计取
7.做法：满足设计及现行施工技术、质量验收规范要求</t>
  </si>
  <si>
    <t>D500承插钢筋混凝土管</t>
  </si>
  <si>
    <t>1.规格：D500承插钢筋混凝土管 II级
2.场内外二次及多次转运由承包人综合考虑
3.安装及吊装方式：由承包人综合考虑
4.接口处固定镀锌网，表面抹水泥砂浆密封
5.洞身每隔4-6米设置一道沉降缝,缝内填以沥青麻絮
6.做法：满足设计及现行施工技术、质量验收规范要求</t>
  </si>
  <si>
    <t>D750/800承插钢筋混凝土管</t>
  </si>
  <si>
    <t>1.规格：D750/800承插钢筋混凝土管 II级
2.场内外二次及多次转运由承包人综合考虑
3.安装及吊装方式：由承包人综合考虑
4.接口处固定镀锌网，表面抹水泥砂浆密封
5.洞身每隔4-6米设置一道沉降缝,缝内填以沥青麻絮
6.做法：满足设计及现行施工技术、质量验收规范要求</t>
  </si>
  <si>
    <t>D1000承插钢筋混凝土管</t>
  </si>
  <si>
    <t>1.规格：D1000承插钢筋混凝土管 II级
2.场内外二次及多次转运由承包人综合考虑
3.安装及吊装方式：由承包人综合考虑
4.接口处固定镀锌网，表面抹水泥砂浆密封
5.洞身每隔4-6米设置一道沉降缝,缝内填以沥青麻絮
6.做法：满足设计及现行施工技术、质量验收规范要求</t>
  </si>
  <si>
    <t>五、箱涵</t>
  </si>
  <si>
    <t>现浇构件钢筋制安型号综合（钢筋甲供）</t>
  </si>
  <si>
    <t>1.钢筋种类、规格：钢筋规格综合考虑；（钢筋甲供）
2.钢筋连接方式：各种连接方式、套筒连接等承包人综合考虑在报价中
3.支撑钢筋等措施钢筋综合考虑
4.弧形构件钢筋增加的费用，由承包人综合考虑，进入综合单价中
5.加工场地由承包人踏勘现场后执行确定，加工区场地平整，硬化、围挡等费用，加工棚搭设、钢筋加工所需机具设备等由承包人负责，钢筋的二次、多次转运费用已包含在综合单价中。
6.发包人不提供水电接入口，需承包人自备发电机进行加工及施工，该费用由承包人综合考虑在投标报价中
7.做法：满足设计及现行施工技术、质量验收规范要</t>
  </si>
  <si>
    <t>t</t>
  </si>
  <si>
    <t>钢筋甲供
损耗7%</t>
  </si>
  <si>
    <t>混凝土箱体浇筑（混凝土甲供）</t>
  </si>
  <si>
    <t>1.混凝土强度等级：C35混凝土箱体（混凝土甲供）
2.模板单独计算
3.变形缝：洞身每隔4-6米设置一道沉降缝,缝内填以沥青麻絮
4.砼浇筑采用的机械种类及方式：承包人自行考虑，泵车、天泵费用由发包人承担，承包人负责混凝土运输道路及浇筑场地的修整，费用由承包人综合考虑在报价中；
5.分层浇筑所需措施费用由承包人自行考虑
6.做法：满足设计及现行施工技术、质量验收规范要求</t>
  </si>
  <si>
    <t>箱涵附属设施混凝土浇筑（混凝土甲供）</t>
  </si>
  <si>
    <t>1.类型：帽石、箱涵基础、锥坡截水墙、翼墙墙身等
2.混凝土强度等级：综合（混凝土甲供）
3.砼浇筑采用的机械种类及方式：承包人自行考虑，泵车、天泵费用由发包人承担，承包人负责混凝土运输道路及浇筑场地的修整，费用由承包人综合考虑在报价中；
4.截面尺寸：详见设计图纸；
5.模板单独计算
6.做法：满足设计及现行施工技术、质量验收规范要求</t>
  </si>
  <si>
    <t>C20混凝土锥坡基础/铺砌（混凝土甲供）</t>
  </si>
  <si>
    <t>砂砾石箱涵垫层</t>
  </si>
  <si>
    <t>1.位置：箱涵基础垫层
2.材质：砂砾石
3.厚度：压实后完成厚度30cm，详见设计
4.计算规则：以图示尺寸按立方计算
5.做法：满足设计及现行施工技术、质量验收规范要求</t>
  </si>
  <si>
    <t>箱涵基础外购片石回填</t>
  </si>
  <si>
    <t>1.片石来源：场外外购
2.强度要求：不低于MU30
3.片石饱和抗压强度不能小于30Mpa
4.场内外二次及多次转运由承包人综合考虑
5.工程量以现场收方为准
6.压实度要求：压实系数不小于0.95
7.做法：满足设计及现行施工技术、质量验收规范要求</t>
  </si>
  <si>
    <t>M10浆砌MU40片石护坡</t>
  </si>
  <si>
    <t>1.部位：箱涵护坡 
2.材料品种、规格：MU40片石
3.砂浆强度等级：湿拌砌筑砂浆 M10
4.其它：未尽事宜满足设计及现行技术、质量验收规范要求</t>
  </si>
  <si>
    <t>混凝土模板（含外架及满堂脚手架）</t>
  </si>
  <si>
    <t>六、其他</t>
  </si>
  <si>
    <t>C25混凝土道路面层浇筑（混凝土甲供）</t>
  </si>
  <si>
    <t>1.混凝土等级：综合考虑（混凝土甲供）
2.混凝土道路面层浇筑包含新建道路面层及局部修补道路面层(局部修补降效费用综合考虑在投标报价中)
3.面层处理：面层抹平、拉毛、切缝等满足规范要求
4.砼浇筑采用的机械种类及方式：承包人自行考虑，泵车、天泵费用由发包人承担，承包人负责混凝土运输道路及浇筑场地的修整，费用由承包人综合考虑在报价中；
5.道路模板安拆及固定方式由承包人自行考虑
6.做法：满足设计及现行施工技术、质量验收规范要求</t>
  </si>
  <si>
    <t>拆除混凝土道路及外弃</t>
  </si>
  <si>
    <t>1.拆除厚度及方式：由与承包人综合考虑
2.运输方式、运距、弃土场地及费用:发包人不指定弃土场，由承包人自行踏勘现场、自主选定合规弃土场、确定运输路线与运距；弃土外运的运输、装卸、弃土场租赁 / 征用、合规手续办理、环保防护、水土保持等全部相关费用，均已包含在弃土外运项目综合单价中，发包人不另行计量与支付。承包人须确保弃土作业全程合规，若因弃土行为产生任何行政处罚、第三方索赔及相关风险责任，均由承包人全额承担，合同价款不作任何调整
3.切缝：切缝深度满足拆除混凝土道路要求，费用综合考虑在投标报价中
4.工程量计算规则：以现场实际收方为准
5.做法：满足设计及现行施工技术、质量验收规范要求</t>
  </si>
  <si>
    <t>租赁成品钢板洗车池</t>
  </si>
  <si>
    <t>1.名称：租赁成品钢板洗车池
2.该项现场产生时计取，包干使用
3.使用时间段：开工至竣工
4.成品钢板洗车池需满足现场使用需求
5.装运及安装、拆除、运输等费用由承包人综合考虑
6.数量：两个成品钢板洗车池</t>
  </si>
  <si>
    <t>项</t>
  </si>
  <si>
    <t>编织袋围堰护坡</t>
  </si>
  <si>
    <t>1.护坡类型：编织袋围堰护坡（编织袋装土护坡）
3.高度：满足设计规范及施工现场要求
4.填心材料：满足设计规范及施工现场要求
5.其它：未尽事宜满足设计及现行技术、质量验收规范要求</t>
  </si>
  <si>
    <t>合计</t>
  </si>
  <si>
    <t>注：
1、全费用综合单价，包括人工费、材料费、机械费、管理费、利润、措施费、大型机械进出场费、降排水费、规费、销项增值税和附加税、弃土费，满足环保、城管、政策要求所需的施工措施费及赶工等费用；以上工程量均为暂估量，土石方工程以测绘报告及现场收方单为准，不因结算工程量与合同工程量不一致而调整综合单价。
2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、维修费及管理费用综合考虑到投标报价中，不单独计取。  （3）防尘网由甲方提供，投标单位安排人员进行覆盖、回收、现场转移等，人工费综合考虑到投标报价中，不单独计取。（5）现场机械均实行一机一炮，每台挖掘机械均应配备随机雾炮机，工作时需保持雾炮机正常工作，加水、加油、维护等费用综合考虑在报价中。（6）机械配置需满足进度要求（7）我司不提供水电接驳口及临时冲洗设施，由承包人自行考虑；
3.承包人应在报价前自行完成现场踏勘，充分掌握现场实际情况
4.场外运输相关全部手续，由承包人自行负责办理。
5.为保护已有道路采取的防护措施的全部费用，由承包人综合计入投标报价。
6.场内二次及多次转运产生的全部费用，由承包人综合计入投标报价。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</si>
</sst>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6"/>
  <sheetViews>
    <sheetView tabSelected="1" workbookViewId="0">
      <pane ySplit="3" topLeftCell="A4" activePane="bottomLeft" state="frozen"/>
      <selection/>
      <selection pane="bottomLeft" activeCell="J43" sqref="J43"/>
    </sheetView>
  </sheetViews>
  <sheetFormatPr defaultColWidth="9" defaultRowHeight="13.5"/>
  <cols>
    <col min="1" max="1" width="5.375" style="1" customWidth="1"/>
    <col min="2" max="2" width="13.75" style="1" customWidth="1"/>
    <col min="3" max="3" width="53.5" style="3" customWidth="1"/>
    <col min="4" max="4" width="6.5" style="1" customWidth="1"/>
    <col min="5" max="5" width="11.125" style="1" customWidth="1"/>
    <col min="6" max="6" width="10.375" style="1" customWidth="1"/>
    <col min="7" max="7" width="14.625" style="1" customWidth="1"/>
    <col min="8" max="8" width="10.5" style="1" customWidth="1"/>
    <col min="9" max="9" width="12" style="1" customWidth="1"/>
    <col min="10" max="16383" width="9" style="1"/>
    <col min="16384" max="16384" width="9" style="4"/>
  </cols>
  <sheetData>
    <row r="1" s="1" customFormat="1" ht="49" customHeight="1" spans="1:10">
      <c r="A1" s="5" t="s">
        <v>0</v>
      </c>
      <c r="B1" s="6"/>
      <c r="C1" s="7"/>
      <c r="D1" s="6"/>
      <c r="E1" s="6"/>
      <c r="F1" s="6"/>
      <c r="G1" s="6"/>
      <c r="H1" s="6"/>
      <c r="I1" s="6"/>
      <c r="J1" s="43"/>
    </row>
    <row r="2" s="1" customFormat="1" spans="1:10">
      <c r="A2" s="8" t="s">
        <v>1</v>
      </c>
      <c r="B2" s="9" t="s">
        <v>2</v>
      </c>
      <c r="C2" s="10" t="s">
        <v>3</v>
      </c>
      <c r="D2" s="8" t="s">
        <v>4</v>
      </c>
      <c r="E2" s="11" t="s">
        <v>5</v>
      </c>
      <c r="F2" s="12" t="s">
        <v>6</v>
      </c>
      <c r="G2" s="12"/>
      <c r="H2" s="12" t="s">
        <v>6</v>
      </c>
      <c r="I2" s="12"/>
      <c r="J2" s="12"/>
    </row>
    <row r="3" s="1" customFormat="1" ht="24" spans="1:10">
      <c r="A3" s="8"/>
      <c r="B3" s="9"/>
      <c r="C3" s="10"/>
      <c r="D3" s="8"/>
      <c r="E3" s="13"/>
      <c r="F3" s="14" t="s">
        <v>7</v>
      </c>
      <c r="G3" s="15" t="s">
        <v>8</v>
      </c>
      <c r="H3" s="15" t="s">
        <v>9</v>
      </c>
      <c r="I3" s="15" t="s">
        <v>8</v>
      </c>
      <c r="J3" s="14" t="s">
        <v>10</v>
      </c>
    </row>
    <row r="4" s="1" customFormat="1" spans="1:10">
      <c r="A4" s="16" t="s">
        <v>11</v>
      </c>
      <c r="B4" s="9"/>
      <c r="C4" s="10"/>
      <c r="D4" s="8"/>
      <c r="E4" s="9"/>
      <c r="F4" s="9"/>
      <c r="G4" s="9"/>
      <c r="H4" s="17"/>
      <c r="I4" s="17"/>
      <c r="J4" s="17"/>
    </row>
    <row r="5" s="1" customFormat="1" ht="213" customHeight="1" spans="1:10">
      <c r="A5" s="8">
        <v>1</v>
      </c>
      <c r="B5" s="9" t="s">
        <v>12</v>
      </c>
      <c r="C5" s="18" t="s">
        <v>13</v>
      </c>
      <c r="D5" s="8" t="s">
        <v>14</v>
      </c>
      <c r="E5" s="11">
        <v>25440</v>
      </c>
      <c r="F5" s="11">
        <v>2</v>
      </c>
      <c r="G5" s="11">
        <f>F5*E5</f>
        <v>50880</v>
      </c>
      <c r="H5" s="17"/>
      <c r="I5" s="17"/>
      <c r="J5" s="17"/>
    </row>
    <row r="6" s="1" customFormat="1" ht="318" customHeight="1" spans="1:10">
      <c r="A6" s="19">
        <v>2</v>
      </c>
      <c r="B6" s="20" t="s">
        <v>15</v>
      </c>
      <c r="C6" s="21" t="s">
        <v>16</v>
      </c>
      <c r="D6" s="19" t="s">
        <v>17</v>
      </c>
      <c r="E6" s="22">
        <v>108924.75</v>
      </c>
      <c r="F6" s="22">
        <v>18</v>
      </c>
      <c r="G6" s="22">
        <f>F6*E6</f>
        <v>1960645.5</v>
      </c>
      <c r="H6" s="23"/>
      <c r="I6" s="23"/>
      <c r="J6" s="23"/>
    </row>
    <row r="7" s="1" customFormat="1" ht="147" customHeight="1" spans="1:10">
      <c r="A7" s="24"/>
      <c r="B7" s="25"/>
      <c r="C7" s="26"/>
      <c r="D7" s="24"/>
      <c r="E7" s="27"/>
      <c r="F7" s="27"/>
      <c r="G7" s="27"/>
      <c r="H7" s="28"/>
      <c r="I7" s="28"/>
      <c r="J7" s="28"/>
    </row>
    <row r="8" s="1" customFormat="1" ht="409" customHeight="1" spans="1:10">
      <c r="A8" s="8">
        <v>3</v>
      </c>
      <c r="B8" s="9" t="s">
        <v>18</v>
      </c>
      <c r="C8" s="18" t="s">
        <v>19</v>
      </c>
      <c r="D8" s="8" t="s">
        <v>17</v>
      </c>
      <c r="E8" s="11">
        <v>71211.25</v>
      </c>
      <c r="F8" s="11">
        <v>25</v>
      </c>
      <c r="G8" s="11">
        <f>F8*E8</f>
        <v>1780281.25</v>
      </c>
      <c r="H8" s="17"/>
      <c r="I8" s="17"/>
      <c r="J8" s="17"/>
    </row>
    <row r="9" s="2" customFormat="1" spans="1:10">
      <c r="A9" s="16" t="s">
        <v>20</v>
      </c>
      <c r="B9" s="29"/>
      <c r="C9" s="30"/>
      <c r="D9" s="31"/>
      <c r="E9" s="11"/>
      <c r="F9" s="32"/>
      <c r="G9" s="11"/>
      <c r="H9" s="33"/>
      <c r="I9" s="17"/>
      <c r="J9" s="33"/>
    </row>
    <row r="10" s="1" customFormat="1" ht="165" customHeight="1" spans="1:10">
      <c r="A10" s="8">
        <v>4</v>
      </c>
      <c r="B10" s="9" t="s">
        <v>21</v>
      </c>
      <c r="C10" s="18" t="s">
        <v>22</v>
      </c>
      <c r="D10" s="8" t="s">
        <v>17</v>
      </c>
      <c r="E10" s="11">
        <v>1533.23</v>
      </c>
      <c r="F10" s="11">
        <v>145</v>
      </c>
      <c r="G10" s="11">
        <f>F10*E10</f>
        <v>222318.35</v>
      </c>
      <c r="H10" s="17"/>
      <c r="I10" s="17"/>
      <c r="J10" s="17"/>
    </row>
    <row r="11" s="1" customFormat="1" ht="120" customHeight="1" spans="1:10">
      <c r="A11" s="8">
        <v>5</v>
      </c>
      <c r="B11" s="9" t="s">
        <v>23</v>
      </c>
      <c r="C11" s="18" t="s">
        <v>24</v>
      </c>
      <c r="D11" s="8" t="s">
        <v>17</v>
      </c>
      <c r="E11" s="11">
        <v>2135.6</v>
      </c>
      <c r="F11" s="11">
        <v>50</v>
      </c>
      <c r="G11" s="11">
        <f>F11*E11</f>
        <v>106780</v>
      </c>
      <c r="H11" s="17"/>
      <c r="I11" s="17"/>
      <c r="J11" s="17"/>
    </row>
    <row r="12" s="1" customFormat="1" ht="98" customHeight="1" spans="1:10">
      <c r="A12" s="8">
        <v>6</v>
      </c>
      <c r="B12" s="9" t="s">
        <v>25</v>
      </c>
      <c r="C12" s="18" t="s">
        <v>26</v>
      </c>
      <c r="D12" s="8" t="s">
        <v>17</v>
      </c>
      <c r="E12" s="11">
        <v>441.23</v>
      </c>
      <c r="F12" s="11">
        <v>170</v>
      </c>
      <c r="G12" s="11">
        <f>F12*E12</f>
        <v>75009.1</v>
      </c>
      <c r="H12" s="17"/>
      <c r="I12" s="17"/>
      <c r="J12" s="17"/>
    </row>
    <row r="13" s="1" customFormat="1" ht="105" customHeight="1" spans="1:10">
      <c r="A13" s="8">
        <v>7</v>
      </c>
      <c r="B13" s="9" t="s">
        <v>27</v>
      </c>
      <c r="C13" s="18" t="s">
        <v>28</v>
      </c>
      <c r="D13" s="14" t="s">
        <v>14</v>
      </c>
      <c r="E13" s="11">
        <v>9032.68</v>
      </c>
      <c r="F13" s="11">
        <v>6.5</v>
      </c>
      <c r="G13" s="11">
        <f>F13*E13</f>
        <v>58712.42</v>
      </c>
      <c r="H13" s="17"/>
      <c r="I13" s="17"/>
      <c r="J13" s="17"/>
    </row>
    <row r="14" s="2" customFormat="1" spans="1:10">
      <c r="A14" s="16" t="s">
        <v>29</v>
      </c>
      <c r="B14" s="33"/>
      <c r="C14" s="30"/>
      <c r="D14" s="31"/>
      <c r="E14" s="11"/>
      <c r="F14" s="32"/>
      <c r="G14" s="11"/>
      <c r="H14" s="33"/>
      <c r="I14" s="17"/>
      <c r="J14" s="33"/>
    </row>
    <row r="15" s="1" customFormat="1" ht="140" customHeight="1" spans="1:10">
      <c r="A15" s="8">
        <v>8</v>
      </c>
      <c r="B15" s="9" t="s">
        <v>30</v>
      </c>
      <c r="C15" s="18" t="s">
        <v>31</v>
      </c>
      <c r="D15" s="34" t="s">
        <v>17</v>
      </c>
      <c r="E15" s="11">
        <v>3025.83</v>
      </c>
      <c r="F15" s="11">
        <v>35</v>
      </c>
      <c r="G15" s="11">
        <f t="shared" ref="G15:G22" si="0">F15*E15</f>
        <v>105904.05</v>
      </c>
      <c r="H15" s="17"/>
      <c r="I15" s="17"/>
      <c r="J15" s="44" t="s">
        <v>32</v>
      </c>
    </row>
    <row r="16" s="1" customFormat="1" ht="229" customHeight="1" spans="1:10">
      <c r="A16" s="8">
        <v>9</v>
      </c>
      <c r="B16" s="9" t="s">
        <v>33</v>
      </c>
      <c r="C16" s="18" t="s">
        <v>34</v>
      </c>
      <c r="D16" s="8" t="s">
        <v>17</v>
      </c>
      <c r="E16" s="11">
        <v>659.2</v>
      </c>
      <c r="F16" s="11">
        <v>25</v>
      </c>
      <c r="G16" s="11">
        <f t="shared" si="0"/>
        <v>16480</v>
      </c>
      <c r="H16" s="17"/>
      <c r="I16" s="17"/>
      <c r="J16" s="44"/>
    </row>
    <row r="17" s="1" customFormat="1" ht="121" customHeight="1" spans="1:10">
      <c r="A17" s="8">
        <v>10</v>
      </c>
      <c r="B17" s="9" t="s">
        <v>35</v>
      </c>
      <c r="C17" s="18" t="s">
        <v>36</v>
      </c>
      <c r="D17" s="14" t="s">
        <v>37</v>
      </c>
      <c r="E17" s="11">
        <v>1466.5</v>
      </c>
      <c r="F17" s="11">
        <v>30</v>
      </c>
      <c r="G17" s="11">
        <f t="shared" si="0"/>
        <v>43995</v>
      </c>
      <c r="H17" s="34"/>
      <c r="I17" s="17"/>
      <c r="J17" s="38"/>
    </row>
    <row r="18" s="1" customFormat="1" ht="74" customHeight="1" spans="1:10">
      <c r="A18" s="8">
        <v>11</v>
      </c>
      <c r="B18" s="9" t="s">
        <v>38</v>
      </c>
      <c r="C18" s="18" t="s">
        <v>39</v>
      </c>
      <c r="D18" s="14" t="s">
        <v>17</v>
      </c>
      <c r="E18" s="11">
        <v>81</v>
      </c>
      <c r="F18" s="11">
        <v>50</v>
      </c>
      <c r="G18" s="11">
        <f t="shared" si="0"/>
        <v>4050</v>
      </c>
      <c r="H18" s="34"/>
      <c r="I18" s="17"/>
      <c r="J18" s="38"/>
    </row>
    <row r="19" s="1" customFormat="1" ht="93" customHeight="1" spans="1:10">
      <c r="A19" s="8">
        <v>12</v>
      </c>
      <c r="B19" s="9" t="s">
        <v>40</v>
      </c>
      <c r="C19" s="18" t="s">
        <v>41</v>
      </c>
      <c r="D19" s="14" t="s">
        <v>17</v>
      </c>
      <c r="E19" s="11">
        <v>822.6</v>
      </c>
      <c r="F19" s="11">
        <v>200</v>
      </c>
      <c r="G19" s="11">
        <f t="shared" si="0"/>
        <v>164520</v>
      </c>
      <c r="H19" s="17"/>
      <c r="I19" s="17"/>
      <c r="J19" s="17"/>
    </row>
    <row r="20" s="1" customFormat="1" ht="126" customHeight="1" spans="1:10">
      <c r="A20" s="8">
        <v>13</v>
      </c>
      <c r="B20" s="9" t="s">
        <v>42</v>
      </c>
      <c r="C20" s="18" t="s">
        <v>43</v>
      </c>
      <c r="D20" s="14" t="s">
        <v>37</v>
      </c>
      <c r="E20" s="11">
        <v>401</v>
      </c>
      <c r="F20" s="11">
        <v>22</v>
      </c>
      <c r="G20" s="11">
        <f t="shared" si="0"/>
        <v>8822</v>
      </c>
      <c r="H20" s="17"/>
      <c r="I20" s="17"/>
      <c r="J20" s="17"/>
    </row>
    <row r="21" s="1" customFormat="1" ht="100" customHeight="1" spans="1:10">
      <c r="A21" s="8">
        <v>14</v>
      </c>
      <c r="B21" s="9" t="s">
        <v>44</v>
      </c>
      <c r="C21" s="18" t="s">
        <v>45</v>
      </c>
      <c r="D21" s="14" t="s">
        <v>14</v>
      </c>
      <c r="E21" s="11">
        <v>571.85</v>
      </c>
      <c r="F21" s="11">
        <v>5.5</v>
      </c>
      <c r="G21" s="11">
        <f t="shared" si="0"/>
        <v>3145.175</v>
      </c>
      <c r="H21" s="17"/>
      <c r="I21" s="17"/>
      <c r="J21" s="17"/>
    </row>
    <row r="22" s="1" customFormat="1" ht="179" customHeight="1" spans="1:10">
      <c r="A22" s="8">
        <v>15</v>
      </c>
      <c r="B22" s="9" t="s">
        <v>46</v>
      </c>
      <c r="C22" s="18" t="s">
        <v>47</v>
      </c>
      <c r="D22" s="34" t="s">
        <v>14</v>
      </c>
      <c r="E22" s="11">
        <v>4789.96</v>
      </c>
      <c r="F22" s="11">
        <v>80</v>
      </c>
      <c r="G22" s="11">
        <f t="shared" si="0"/>
        <v>383196.8</v>
      </c>
      <c r="H22" s="17"/>
      <c r="I22" s="17"/>
      <c r="J22" s="17"/>
    </row>
    <row r="23" s="2" customFormat="1" spans="1:10">
      <c r="A23" s="31" t="s">
        <v>48</v>
      </c>
      <c r="B23" s="35"/>
      <c r="C23" s="36"/>
      <c r="D23" s="37"/>
      <c r="E23" s="11"/>
      <c r="F23" s="32"/>
      <c r="G23" s="11"/>
      <c r="H23" s="33"/>
      <c r="I23" s="17"/>
      <c r="J23" s="33"/>
    </row>
    <row r="24" s="1" customFormat="1" ht="137" customHeight="1" spans="1:10">
      <c r="A24" s="8">
        <v>16</v>
      </c>
      <c r="B24" s="9" t="s">
        <v>49</v>
      </c>
      <c r="C24" s="18" t="s">
        <v>50</v>
      </c>
      <c r="D24" s="34" t="s">
        <v>17</v>
      </c>
      <c r="E24" s="11">
        <v>732.91</v>
      </c>
      <c r="F24" s="11">
        <v>35</v>
      </c>
      <c r="G24" s="11">
        <f t="shared" ref="G24:G30" si="1">F24*E24</f>
        <v>25651.85</v>
      </c>
      <c r="H24" s="17"/>
      <c r="I24" s="17"/>
      <c r="J24" s="44" t="s">
        <v>32</v>
      </c>
    </row>
    <row r="25" s="1" customFormat="1" ht="103" customHeight="1" spans="1:10">
      <c r="A25" s="8">
        <v>17</v>
      </c>
      <c r="B25" s="9" t="s">
        <v>51</v>
      </c>
      <c r="C25" s="18" t="s">
        <v>52</v>
      </c>
      <c r="D25" s="34" t="s">
        <v>17</v>
      </c>
      <c r="E25" s="11">
        <v>11.71</v>
      </c>
      <c r="F25" s="11">
        <v>40</v>
      </c>
      <c r="G25" s="11">
        <f t="shared" si="1"/>
        <v>468.4</v>
      </c>
      <c r="H25" s="17"/>
      <c r="I25" s="17"/>
      <c r="J25" s="44" t="s">
        <v>32</v>
      </c>
    </row>
    <row r="26" s="1" customFormat="1" ht="137" customHeight="1" spans="1:10">
      <c r="A26" s="8">
        <v>18</v>
      </c>
      <c r="B26" s="9" t="s">
        <v>33</v>
      </c>
      <c r="C26" s="18" t="s">
        <v>53</v>
      </c>
      <c r="D26" s="8" t="s">
        <v>17</v>
      </c>
      <c r="E26" s="11">
        <v>297.31</v>
      </c>
      <c r="F26" s="11">
        <v>25</v>
      </c>
      <c r="G26" s="11">
        <f t="shared" si="1"/>
        <v>7432.75</v>
      </c>
      <c r="H26" s="17"/>
      <c r="I26" s="17"/>
      <c r="J26" s="44"/>
    </row>
    <row r="27" s="1" customFormat="1" ht="122" customHeight="1" spans="1:10">
      <c r="A27" s="8">
        <v>19</v>
      </c>
      <c r="B27" s="9" t="s">
        <v>54</v>
      </c>
      <c r="C27" s="18" t="s">
        <v>55</v>
      </c>
      <c r="D27" s="34" t="s">
        <v>37</v>
      </c>
      <c r="E27" s="11">
        <v>110.9</v>
      </c>
      <c r="F27" s="11">
        <v>250</v>
      </c>
      <c r="G27" s="11">
        <f t="shared" si="1"/>
        <v>27725</v>
      </c>
      <c r="H27" s="17"/>
      <c r="I27" s="17"/>
      <c r="J27" s="38"/>
    </row>
    <row r="28" s="1" customFormat="1" ht="94" customHeight="1" spans="1:10">
      <c r="A28" s="8">
        <v>20</v>
      </c>
      <c r="B28" s="9" t="s">
        <v>56</v>
      </c>
      <c r="C28" s="18" t="s">
        <v>57</v>
      </c>
      <c r="D28" s="34" t="s">
        <v>37</v>
      </c>
      <c r="E28" s="11">
        <v>185.5</v>
      </c>
      <c r="F28" s="11">
        <v>410</v>
      </c>
      <c r="G28" s="11">
        <f t="shared" si="1"/>
        <v>76055</v>
      </c>
      <c r="H28" s="17"/>
      <c r="I28" s="17"/>
      <c r="J28" s="38"/>
    </row>
    <row r="29" s="1" customFormat="1" ht="94" customHeight="1" spans="1:10">
      <c r="A29" s="8">
        <v>21</v>
      </c>
      <c r="B29" s="9" t="s">
        <v>58</v>
      </c>
      <c r="C29" s="18" t="s">
        <v>59</v>
      </c>
      <c r="D29" s="34" t="s">
        <v>37</v>
      </c>
      <c r="E29" s="11">
        <v>163.56</v>
      </c>
      <c r="F29" s="11">
        <v>570</v>
      </c>
      <c r="G29" s="11">
        <f t="shared" si="1"/>
        <v>93229.2</v>
      </c>
      <c r="H29" s="17"/>
      <c r="I29" s="17"/>
      <c r="J29" s="17"/>
    </row>
    <row r="30" s="1" customFormat="1" ht="174" customHeight="1" spans="1:10">
      <c r="A30" s="8">
        <v>22</v>
      </c>
      <c r="B30" s="9" t="s">
        <v>46</v>
      </c>
      <c r="C30" s="18" t="s">
        <v>47</v>
      </c>
      <c r="D30" s="34" t="s">
        <v>14</v>
      </c>
      <c r="E30" s="11">
        <v>1276.58</v>
      </c>
      <c r="F30" s="11">
        <v>80</v>
      </c>
      <c r="G30" s="11">
        <f t="shared" si="1"/>
        <v>102126.4</v>
      </c>
      <c r="H30" s="17"/>
      <c r="I30" s="17"/>
      <c r="J30" s="17"/>
    </row>
    <row r="31" s="1" customFormat="1" spans="1:10">
      <c r="A31" s="31" t="s">
        <v>60</v>
      </c>
      <c r="B31" s="38"/>
      <c r="C31" s="39"/>
      <c r="D31" s="34"/>
      <c r="E31" s="11"/>
      <c r="F31" s="11"/>
      <c r="G31" s="11"/>
      <c r="H31" s="17"/>
      <c r="I31" s="17"/>
      <c r="J31" s="17"/>
    </row>
    <row r="32" s="1" customFormat="1" ht="157" customHeight="1" spans="1:10">
      <c r="A32" s="8">
        <v>23</v>
      </c>
      <c r="B32" s="9" t="s">
        <v>61</v>
      </c>
      <c r="C32" s="18" t="s">
        <v>62</v>
      </c>
      <c r="D32" s="11" t="s">
        <v>63</v>
      </c>
      <c r="E32" s="11">
        <v>67.837</v>
      </c>
      <c r="F32" s="11">
        <v>2200</v>
      </c>
      <c r="G32" s="11">
        <f t="shared" ref="G31:G46" si="2">F32*E32</f>
        <v>149241.4</v>
      </c>
      <c r="H32" s="17"/>
      <c r="I32" s="17"/>
      <c r="J32" s="44" t="s">
        <v>64</v>
      </c>
    </row>
    <row r="33" s="1" customFormat="1" ht="126" customHeight="1" spans="1:10">
      <c r="A33" s="8">
        <v>24</v>
      </c>
      <c r="B33" s="9" t="s">
        <v>65</v>
      </c>
      <c r="C33" s="18" t="s">
        <v>66</v>
      </c>
      <c r="D33" s="34" t="s">
        <v>17</v>
      </c>
      <c r="E33" s="11">
        <v>409.1</v>
      </c>
      <c r="F33" s="11">
        <v>35</v>
      </c>
      <c r="G33" s="11">
        <f t="shared" si="2"/>
        <v>14318.5</v>
      </c>
      <c r="H33" s="17"/>
      <c r="I33" s="17"/>
      <c r="J33" s="44" t="s">
        <v>32</v>
      </c>
    </row>
    <row r="34" s="1" customFormat="1" ht="137" customHeight="1" spans="1:10">
      <c r="A34" s="8">
        <v>25</v>
      </c>
      <c r="B34" s="9" t="s">
        <v>67</v>
      </c>
      <c r="C34" s="18" t="s">
        <v>68</v>
      </c>
      <c r="D34" s="34" t="s">
        <v>17</v>
      </c>
      <c r="E34" s="11">
        <v>335.3</v>
      </c>
      <c r="F34" s="11">
        <v>35</v>
      </c>
      <c r="G34" s="11">
        <f t="shared" si="2"/>
        <v>11735.5</v>
      </c>
      <c r="H34" s="17"/>
      <c r="I34" s="17"/>
      <c r="J34" s="44" t="s">
        <v>32</v>
      </c>
    </row>
    <row r="35" s="1" customFormat="1" ht="99" customHeight="1" spans="1:10">
      <c r="A35" s="8">
        <v>26</v>
      </c>
      <c r="B35" s="9" t="s">
        <v>69</v>
      </c>
      <c r="C35" s="18" t="s">
        <v>52</v>
      </c>
      <c r="D35" s="34" t="s">
        <v>17</v>
      </c>
      <c r="E35" s="11">
        <v>63.5</v>
      </c>
      <c r="F35" s="11">
        <v>40</v>
      </c>
      <c r="G35" s="11">
        <f t="shared" si="2"/>
        <v>2540</v>
      </c>
      <c r="H35" s="17"/>
      <c r="I35" s="17"/>
      <c r="J35" s="44" t="s">
        <v>32</v>
      </c>
    </row>
    <row r="36" s="1" customFormat="1" ht="88" customHeight="1" spans="1:10">
      <c r="A36" s="8">
        <v>27</v>
      </c>
      <c r="B36" s="9" t="s">
        <v>70</v>
      </c>
      <c r="C36" s="18" t="s">
        <v>71</v>
      </c>
      <c r="D36" s="34" t="s">
        <v>17</v>
      </c>
      <c r="E36" s="11">
        <v>151.9</v>
      </c>
      <c r="F36" s="11">
        <v>160</v>
      </c>
      <c r="G36" s="11">
        <f t="shared" si="2"/>
        <v>24304</v>
      </c>
      <c r="H36" s="17"/>
      <c r="I36" s="17"/>
      <c r="J36" s="17"/>
    </row>
    <row r="37" s="1" customFormat="1" ht="117" customHeight="1" spans="1:10">
      <c r="A37" s="8">
        <v>28</v>
      </c>
      <c r="B37" s="9" t="s">
        <v>72</v>
      </c>
      <c r="C37" s="18" t="s">
        <v>73</v>
      </c>
      <c r="D37" s="8" t="s">
        <v>17</v>
      </c>
      <c r="E37" s="11">
        <v>1623</v>
      </c>
      <c r="F37" s="11">
        <v>145</v>
      </c>
      <c r="G37" s="11">
        <f t="shared" si="2"/>
        <v>235335</v>
      </c>
      <c r="H37" s="17"/>
      <c r="I37" s="17"/>
      <c r="J37" s="17"/>
    </row>
    <row r="38" s="1" customFormat="1" ht="86" customHeight="1" spans="1:10">
      <c r="A38" s="8">
        <v>29</v>
      </c>
      <c r="B38" s="9" t="s">
        <v>74</v>
      </c>
      <c r="C38" s="18" t="s">
        <v>75</v>
      </c>
      <c r="D38" s="8" t="s">
        <v>17</v>
      </c>
      <c r="E38" s="11">
        <v>121.7</v>
      </c>
      <c r="F38" s="11">
        <v>390</v>
      </c>
      <c r="G38" s="11">
        <f t="shared" si="2"/>
        <v>47463</v>
      </c>
      <c r="H38" s="17"/>
      <c r="I38" s="17"/>
      <c r="J38" s="44"/>
    </row>
    <row r="39" s="1" customFormat="1" ht="186" customHeight="1" spans="1:10">
      <c r="A39" s="8">
        <v>30</v>
      </c>
      <c r="B39" s="9" t="s">
        <v>76</v>
      </c>
      <c r="C39" s="18" t="s">
        <v>47</v>
      </c>
      <c r="D39" s="8" t="s">
        <v>14</v>
      </c>
      <c r="E39" s="11">
        <v>4593.51</v>
      </c>
      <c r="F39" s="11">
        <v>80</v>
      </c>
      <c r="G39" s="11">
        <f t="shared" si="2"/>
        <v>367480.8</v>
      </c>
      <c r="H39" s="17"/>
      <c r="I39" s="17"/>
      <c r="J39" s="17"/>
    </row>
    <row r="40" s="2" customFormat="1" spans="1:10">
      <c r="A40" s="16" t="s">
        <v>77</v>
      </c>
      <c r="B40" s="35"/>
      <c r="C40" s="36"/>
      <c r="D40" s="33"/>
      <c r="E40" s="11"/>
      <c r="F40" s="32"/>
      <c r="G40" s="11"/>
      <c r="H40" s="33"/>
      <c r="I40" s="17"/>
      <c r="J40" s="33"/>
    </row>
    <row r="41" s="1" customFormat="1" ht="153" customHeight="1" spans="1:10">
      <c r="A41" s="8">
        <v>31</v>
      </c>
      <c r="B41" s="9" t="s">
        <v>78</v>
      </c>
      <c r="C41" s="18" t="s">
        <v>79</v>
      </c>
      <c r="D41" s="34" t="s">
        <v>17</v>
      </c>
      <c r="E41" s="11">
        <v>50</v>
      </c>
      <c r="F41" s="11">
        <v>35</v>
      </c>
      <c r="G41" s="11">
        <f>F41*E41</f>
        <v>1750</v>
      </c>
      <c r="H41" s="17"/>
      <c r="I41" s="17"/>
      <c r="J41" s="44" t="s">
        <v>32</v>
      </c>
    </row>
    <row r="42" s="1" customFormat="1" ht="165" customHeight="1" spans="1:10">
      <c r="A42" s="8">
        <v>32</v>
      </c>
      <c r="B42" s="9" t="s">
        <v>80</v>
      </c>
      <c r="C42" s="18" t="s">
        <v>81</v>
      </c>
      <c r="D42" s="34" t="s">
        <v>17</v>
      </c>
      <c r="E42" s="11">
        <v>100</v>
      </c>
      <c r="F42" s="11">
        <v>70</v>
      </c>
      <c r="G42" s="11">
        <f>F42*E42</f>
        <v>7000</v>
      </c>
      <c r="H42" s="17"/>
      <c r="I42" s="17"/>
      <c r="J42" s="17"/>
    </row>
    <row r="43" s="1" customFormat="1" ht="97" customHeight="1" spans="1:10">
      <c r="A43" s="8">
        <v>33</v>
      </c>
      <c r="B43" s="9" t="s">
        <v>82</v>
      </c>
      <c r="C43" s="18" t="s">
        <v>83</v>
      </c>
      <c r="D43" s="34" t="s">
        <v>84</v>
      </c>
      <c r="E43" s="11">
        <v>1</v>
      </c>
      <c r="F43" s="11">
        <v>20000</v>
      </c>
      <c r="G43" s="11">
        <f>F43*E43</f>
        <v>20000</v>
      </c>
      <c r="H43" s="17"/>
      <c r="I43" s="17"/>
      <c r="J43" s="17"/>
    </row>
    <row r="44" s="1" customFormat="1" ht="85" customHeight="1" spans="1:10">
      <c r="A44" s="8">
        <v>34</v>
      </c>
      <c r="B44" s="9" t="s">
        <v>85</v>
      </c>
      <c r="C44" s="18" t="s">
        <v>86</v>
      </c>
      <c r="D44" s="34" t="s">
        <v>17</v>
      </c>
      <c r="E44" s="11">
        <v>360</v>
      </c>
      <c r="F44" s="11">
        <v>100</v>
      </c>
      <c r="G44" s="11">
        <f>F44*E44</f>
        <v>36000</v>
      </c>
      <c r="H44" s="17"/>
      <c r="I44" s="17"/>
      <c r="J44" s="17"/>
    </row>
    <row r="45" s="2" customFormat="1" ht="32" customHeight="1" spans="1:10">
      <c r="A45" s="37" t="s">
        <v>87</v>
      </c>
      <c r="B45" s="35"/>
      <c r="C45" s="40"/>
      <c r="D45" s="37"/>
      <c r="E45" s="37"/>
      <c r="F45" s="41"/>
      <c r="G45" s="42">
        <f>SUM(G5:G44)</f>
        <v>6234596.445</v>
      </c>
      <c r="H45" s="33"/>
      <c r="I45" s="42">
        <f>SUM(I5:I44)</f>
        <v>0</v>
      </c>
      <c r="J45" s="33"/>
    </row>
    <row r="46" ht="176" customHeight="1" spans="1:10">
      <c r="A46" s="39" t="s">
        <v>88</v>
      </c>
      <c r="B46" s="39"/>
      <c r="C46" s="39"/>
      <c r="D46" s="39"/>
      <c r="E46" s="39"/>
      <c r="F46" s="39"/>
      <c r="G46" s="39"/>
      <c r="H46" s="39"/>
      <c r="I46" s="39"/>
      <c r="J46" s="39"/>
    </row>
  </sheetData>
  <autoFilter ref="A3:XFD47">
    <extLst/>
  </autoFilter>
  <mergeCells count="20">
    <mergeCell ref="A1:J1"/>
    <mergeCell ref="F2:G2"/>
    <mergeCell ref="H2:I2"/>
    <mergeCell ref="A45:E45"/>
    <mergeCell ref="A46:J46"/>
    <mergeCell ref="A2:A3"/>
    <mergeCell ref="A6:A7"/>
    <mergeCell ref="B2:B3"/>
    <mergeCell ref="B6:B7"/>
    <mergeCell ref="C2:C3"/>
    <mergeCell ref="C6:C7"/>
    <mergeCell ref="D2:D3"/>
    <mergeCell ref="D6:D7"/>
    <mergeCell ref="E2:E3"/>
    <mergeCell ref="E6:E7"/>
    <mergeCell ref="F6:F7"/>
    <mergeCell ref="G6:G7"/>
    <mergeCell ref="H6:H7"/>
    <mergeCell ref="I6:I7"/>
    <mergeCell ref="J6:J7"/>
  </mergeCells>
  <pageMargins left="0.236111111111111" right="0.156944444444444" top="0.236111111111111" bottom="0.0784722222222222" header="0.236111111111111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Administrator</cp:lastModifiedBy>
  <dcterms:created xsi:type="dcterms:W3CDTF">2025-11-11T06:37:00Z</dcterms:created>
  <dcterms:modified xsi:type="dcterms:W3CDTF">2026-03-01T03:43:52Z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4560326DD6784F44B0DE0F20DF47B624_13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