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护坡" sheetId="3"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9A27688E465493E8CA03ECF8EF2C487"/>
        <xdr:cNvPicPr>
          <a:picLocks noChangeAspect="1"/>
        </xdr:cNvPicPr>
      </xdr:nvPicPr>
      <xdr:blipFill>
        <a:blip r:embed="rId1"/>
        <a:stretch>
          <a:fillRect/>
        </a:stretch>
      </xdr:blipFill>
      <xdr:spPr>
        <a:xfrm>
          <a:off x="11978005" y="32089725"/>
          <a:ext cx="8077200" cy="5876925"/>
        </a:xfrm>
        <a:prstGeom prst="rect">
          <a:avLst/>
        </a:prstGeom>
        <a:noFill/>
        <a:ln w="9525">
          <a:noFill/>
        </a:ln>
      </xdr:spPr>
    </xdr:pic>
  </etc:cellImage>
  <etc:cellImage>
    <xdr:pic>
      <xdr:nvPicPr>
        <xdr:cNvPr id="3" name="ID_8984D3794C99434988BEA4DB9A9E2C1F"/>
        <xdr:cNvPicPr>
          <a:picLocks noChangeAspect="1"/>
        </xdr:cNvPicPr>
      </xdr:nvPicPr>
      <xdr:blipFill>
        <a:blip r:embed="rId2"/>
        <a:stretch>
          <a:fillRect/>
        </a:stretch>
      </xdr:blipFill>
      <xdr:spPr>
        <a:xfrm>
          <a:off x="13035280" y="32089725"/>
          <a:ext cx="6429375" cy="7153275"/>
        </a:xfrm>
        <a:prstGeom prst="rect">
          <a:avLst/>
        </a:prstGeom>
        <a:noFill/>
        <a:ln w="9525">
          <a:noFill/>
        </a:ln>
      </xdr:spPr>
    </xdr:pic>
  </etc:cellImage>
</etc:cellImages>
</file>

<file path=xl/sharedStrings.xml><?xml version="1.0" encoding="utf-8"?>
<sst xmlns="http://schemas.openxmlformats.org/spreadsheetml/2006/main" count="93" uniqueCount="65">
  <si>
    <t>2025年“E”项目护坡、绿化工程班组招采清单及报价表</t>
  </si>
  <si>
    <t>序号</t>
  </si>
  <si>
    <t>项目名称</t>
  </si>
  <si>
    <t>项目特征</t>
  </si>
  <si>
    <t>单位</t>
  </si>
  <si>
    <t>暂定工程量</t>
  </si>
  <si>
    <t>金额（元）</t>
  </si>
  <si>
    <t>备注</t>
  </si>
  <si>
    <t>全费用单价限价</t>
  </si>
  <si>
    <t>合价</t>
  </si>
  <si>
    <t>班组所报单价</t>
  </si>
  <si>
    <t>一、种植土及整理绿化用地</t>
  </si>
  <si>
    <t xml:space="preserve">种植土回填（场内取土）
</t>
  </si>
  <si>
    <t>1.名称：种植土回填（场内取土回填）
2.发包人指定位置来源：前期土石方工程开挖表土，范围/运距：承包人综合考虑
3.回填位置：现场由甲方指定
4.工程量：工程量以测绘回填工程量以m³计算。
5.回填种植土区域的绿化用地整理、就地挖填翻松厚（深）≤300mm土方，找平、找坡、耙细，清除杂物，集中堆放，清理现场、基底处理由承包人自行考虑在报价中，不再另计
6.其余做法要求：满足设计及现行施工技术、质量验收规范要求</t>
  </si>
  <si>
    <t>m3</t>
  </si>
  <si>
    <t>整理绿化用地（原状土区域）</t>
  </si>
  <si>
    <t>1.主要包括但不限于：绿化用地整理、就地挖填翻松厚（深）≤300mm土方，找平、找坡、耙细，清除杂物，集中堆放，清理现场、基底处理、土石方运输、回填、装取土；
2.该项价格为全费用综合单价，已包括人工费、材料费、机械费、管理费、利润、除安全文明施工费外的总价措施费、单价措施费、规费、销项增值税和附加税等费用；</t>
  </si>
  <si>
    <t>m2</t>
  </si>
  <si>
    <t>二、撒草籽</t>
  </si>
  <si>
    <t>撒草籽/草花（护坡高度≤1米）</t>
  </si>
  <si>
    <t>1.草/花籽品种：波斯菊，小野菊、草籽
2.适用情况：高度低于1m的挖方与填方边坡，整理边坡不单独计算
3.养护及养护期：100%成活率，移交时满足设计规范要求，密不见土；自竣工验收合格之日起3个月；相关保活措施、清理杂草费用承包人自行综合考虑。
4.播种方式：由承包人自行确定，竣工验收为保证效果及验收条件的二次及多次撒播费用、反季节栽植以及为实现绿化成活而采取的措施费用已包含在综合单价中，覆盖绿色无纺布等措施承包人在报价时需综合考虑
5.用量：20g/m2，成活后要求密不见土
6.其它：该综合单价已包括现场人工搬运、弃物外运等所需的一切费用，满足建设单位的栽植要求</t>
  </si>
  <si>
    <t>三、护坡</t>
  </si>
  <si>
    <t>挂三维网喷播植草（钢筋甲供）</t>
  </si>
  <si>
    <t>1.名称：挂网喷播植草（简易型）
2.适用情况：高度大于1m的挖方与填方边坡均采用挂三维网植草喷播。
3.边坡高度小于8米时采用一级放坡。
4.施工顺序:整平坡面（整理边坡不单独计算）--铺筑10cm覆土锤紧(岩质坡面)--铺设并固定三维网--撒铺
5cm耕植土--喷播绿化--喷播营养液养护。
5.灌草混播时,由于灌木先期没有草生长速度快,采用分两次播种的方法,即先播种灌木,等灌木种籽出苗后(20~30天左右),再喷播草籽,保证灌木的成活率。
6.草籽选择为：黑麦草、高羊茅、狗牙根。在草籽基础上增加以下内容挖方区边坡绿化选用花灌种子：多花木兰、合欢、刺槐、紫蕙槐花，填方区边坡绿化选用花灌种子：多花木兰、紫蕙槐花、紫花苜蓿、美丽胡栀子。草种:20g/m2,,花灌种：25g/m2，草种40%，花灌种子60%；表面覆盖无纺布一层，交接处搭接5cm。
7.养护及养护期：100%成活率，移交时满足设计规范要求，密不见土；自竣工验收合格之日起3个月；相关保活措施、清理杂草费用承包人自行综合考虑。
8.三维网标准幅宽不小于1.6米,按网宽方向与路线方向一致布置,相邻两条三维网之间接搭宽度为0.1米,并用U型锚钉大样固定于坡面上,幅中用J型钉固定,U型钉和J型钉在使用前采用外涂沥青等方法做好防锈处理，J型铆钉φ16钢筋长80cm，U型铆钉φ8钢筋长56cm，同规格间距1米，J型铆钉与U型铆钉间距0.5米布置，铆钉固定方式由承包人综合考虑，岩石段锚钉及U型钉采用风镐打眼后进行安装,孔内采用0.1MPa低压注浆,水泥砂浆标号M10。（钢筋甲供原材，钢筋制作（机械、场地等）及安装由承包人自行考虑）
9.三维网为黑色,其技术参数为:纵、横向拉伸强度≥1.4KN/m,厚度≥12mm,单位面积质量≥260g/m，三维网纵、横向搭接不小于10cm，采用土工绳交错连接
10.护坡顶部平台处挖沟预埋20cm*30cm（通长布置） C20混凝土压顶，挖沟槽土石方及模板费用综合考虑在报价中。
11.除脚手架以外的措施费用(如辅助机械等)由承包人综合考虑
12.未尽事宜详见总说明及有关设计、施工规范。</t>
  </si>
  <si>
    <t>钢筋损耗7%</t>
  </si>
  <si>
    <t>四、乔木</t>
  </si>
  <si>
    <t>栽植樱花 胸径10cm（苗木甲供）</t>
  </si>
  <si>
    <t>1.种类：樱花（苗木甲供）
2.胸(地)径、高度、冠幅：胸径10cm；其余具体栽植标准详设计施工图
3.苗木及建渣弃物费用：报价人自定并在综合单价内考虑
4.根据现场土质情况，按项目部要求施肥，其费用包含在本综合单价中
5.施肥、杀菌、杀虫等符合设计及相关规范要求，修剪需在甲方指导下完成，保证树冠完整性效果，不得擅自修剪
6.竣工移交前养护费、反季节栽植以及为实现绿化成活而采取的如遮阳（防寒）网、草绳绕树杆等保温保湿、营养措施及树棍支撑费用均已包含在综合单价中，报价人在报价时需综合考虑
7.养护期：自竣工验收合格之日起1年，成活率100%
8.栽植时,无论采用人工、机械或其他方式进行的吊装、扶正、栽植作业，其费用均包含在本综合单价中,由报价人自行综合考虑
9.其他：满足设计及现行技术、质量验收规范要求。所有设计中包含的相关工作内容及其余未尽事宜，由承包人自行考虑，包含在报价中</t>
  </si>
  <si>
    <t>株</t>
  </si>
  <si>
    <t>损耗0%</t>
  </si>
  <si>
    <t>栽植红枫 地径15cm（苗木甲供）</t>
  </si>
  <si>
    <t>1.种类：红枫（苗木甲供）
2.胸(地)径、高度、冠幅：胸径15cm；其余具体栽植标准详设计施工图
3.苗木及建渣弃物费用：报价人自定并在综合单价内考虑
4.根据现场土质情况，按项目部要求施肥，其费用包含在本综合单价中
5.施肥、杀菌、杀虫等符合设计及相关规范要求，修剪需在甲方指导下完成，保证树冠完整性效果，不得擅自修剪
6.竣工移交前养护费、反季节栽植以及为实现绿化成活而采取的如遮阳（防寒）网、草绳绕树杆等保温保湿、营养措施及树棍支撑费用均已包含在综合单价中，报价人在报价时需综合考虑
7.养护期：自竣工验收合格之日起1年，成活率100%
8.栽植时,无论采用人工、机械或其他方式进行的吊装、扶正、栽植作业，其费用均包含在本综合单价中,由报价人自行综合考虑
9.其他：满足设计及现行技术、质量验收规范要求。所有设计中包含的相关工作内容及其余未尽事宜，由承包人自行考虑，包含在报价中</t>
  </si>
  <si>
    <t>五、地被</t>
  </si>
  <si>
    <t>栽植紫穗狼尾草 25株/m2（苗木甲供）</t>
  </si>
  <si>
    <t>1.种类：紫穗狼尾草（苗木甲供）
2.高度、冠幅及要求：高度40cm 冠幅30cm  25株/㎡，多枝,密植不露土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</si>
  <si>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损耗2%</t>
  </si>
  <si>
    <t>栽植大炫蓝鼠尾草 36株/㎡（苗木甲供）</t>
  </si>
  <si>
    <t>1.种类：大炫蓝鼠尾草（苗木甲供）
2.高度、冠幅及要求：高度30cm 冠幅30cm  36株/㎡，多枝,密植不露土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</si>
  <si>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栽植美丽月见草 81株/㎡（苗木甲供）</t>
  </si>
  <si>
    <t>1.种类：美丽月见草（苗木甲供）
2.高度、冠幅及要求：高度20cm 冠幅15cm  81株/㎡，多枝,密植不露土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</si>
  <si>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栽植山桃草 49株/㎡（苗木甲供）</t>
  </si>
  <si>
    <t>1.种类：山桃草（苗木甲供）
2.高度、冠幅及要求：高度30cm 冠幅25cm  49株/㎡，多枝,密植不露土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</si>
  <si>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栽植小兔子狼尾草 36株/㎡（苗木甲供）</t>
  </si>
  <si>
    <t>1.种类：小兔子狼尾草（苗木甲供）
2.高度、冠幅及要求：高度30cm 冠幅25cm  36株/㎡，多枝,密植不露土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</si>
  <si>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栽植蔓马缨丹 49株/㎡（苗木甲供）</t>
  </si>
  <si>
    <t>1.种类：蔓马缨丹（苗木甲供）
2.高度、冠幅及要求：高度30cm 冠幅30cm  49株/㎡，多枝,密植不露土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</si>
  <si>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栽植花叶芦竹 9株/㎡（苗木甲供）</t>
  </si>
  <si>
    <t>1.种类：花叶芦竹（苗木甲供）
2.高度、冠幅及要求：高度50cm 冠幅40cm  9株/㎡，多枝,密植不露土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</si>
  <si>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栽植翠芦莉 49株/㎡（苗木甲供）</t>
  </si>
  <si>
    <t>1.种类：翠芦莉（苗木甲供）
2.高度、冠幅及要求：高度30cm 冠幅30cm  49株/㎡，多枝,密植不露土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</si>
  <si>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栽植粉黛乱子草 36株/㎡（苗木甲供）</t>
  </si>
  <si>
    <t>1.种类：粉黛乱子草（苗木甲供）
2.高度、冠幅及要求：高度40cm 冠幅30cm  36株/㎡，多枝,密植不露土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</si>
  <si>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栽植花叶良姜 16株/㎡（苗木甲供）</t>
  </si>
  <si>
    <t>1.种类：花叶良姜（苗木甲供）
2.高度、冠幅及要求：高度40cm 冠幅30cm  16株/㎡，多枝,密植不露土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</si>
  <si>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栽植五色梅 36株/㎡（苗木甲供）</t>
  </si>
  <si>
    <t>1.种类：五色梅（苗木甲供）
2.高度、冠幅及要求：高度30cm 冠幅30cm  36株/㎡，多枝,密植不露土
3.苗木及建渣弃物费用：报价人自定并在综合单价内考虑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6.竣工移交前养护费、反季节栽植以及为实现绿化成活而采取的如遮阳（防寒）网等保温保湿、营养措施费用均已包含在综合单价中，报价人在报价时需综合考虑
7.养护期：自竣工验收合格之日起1年，成活率100%
8.其他：满足设计及现行技术、质量验收规范要求。所有设计中包含的相关工作内容及其余未尽事宜，由承包人自行考虑，包含在报价中</t>
  </si>
  <si>
    <t>六、措施</t>
  </si>
  <si>
    <t>水费（承包人自备水车施工及养护包干）</t>
  </si>
  <si>
    <t>1.承包人需自行配备满足工程需求的水车，数量根据施工进度自行确定，确保用水不间断。
2.水车需符合环保、安全标准，定期检修维护，产生的租赁/采购费、燃油费、维修费、司机人工费等全部包含在包干价内。
3.采用固定总价包干，无论实际用水量、水价波动、水车数量增减，合同价格均不作调整。
4.水车灌溉需满足苗木100%成活率要求，因灌溉不及时或方式不当导致苗木死亡，承包人需免费补种，且包干价不作扣减。</t>
  </si>
  <si>
    <t>项</t>
  </si>
  <si>
    <t>在施工面积不变的情况下包干使用和结算，若出现绿化施工面积变更超过10%，则按绿化面积变化比例进行同比例结算。</t>
  </si>
  <si>
    <t>护坡脚手架</t>
  </si>
  <si>
    <t xml:space="preserve">1.脚手架高度：脚手架形式综合考虑。                                                                                                                                                                                                                     2.脚手架类型：钢管脚手架 等报价人综合考虑，不再另行计算。                                                                                                                                                      3.脚手架材料：钢管、脚手板、水平防护、立面防护网的材质、工艺等符合相关安全及施工验收规范要求                                                                                                                                                             4.材料场内运输、转运费用已综合考虑在单价中，按实际搭设面积计量结算
5.脚手架基层采用木地板/木垫块，费用由报价人考虑在报价中，不再另计       
6.工程量计算规则：以签字完善的现场收方单为准，如未按方案搭设，结算时重新核价，重新核价按2020定额及相关配套文件计价，材料价格有信息价的参照信息价，无信息价的甲乙双方共同核定价格（经核定的材料价格不下浮），再按报价人中标下浮比例下浮，作为此项的结算全费用综合单价。注：安全文明施工费按基本费率计取，规费按报价人企业资质等级对应取费类别计取。 
7.脚手架搭设形式立杆倾斜放置，脚手架搭设总高度8m；钢管类型Φ48.3×3.6；立杆步距1.5m，立杆纵距或跨距la：1.5m；立杆横距lb：1m；挡脚板:2步1设,脚手板:2步1设,横向斜撑:6跨1设；                                                                                                    </t>
  </si>
  <si>
    <t>合计</t>
  </si>
  <si>
    <r>
      <t xml:space="preserve">注：
1、全费用综合单价，包括人工费、材料费、机械费、管理费、利润、措施费、二次转运、安全文明施工辅材、大型机械进出场费、降排水费、规费、销项增值税和附加税、弃土费，满足环保、城管、政策要求所需的施工措施费及赶工等费用；以上工程量均为暂估量；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承包人需安排人员管理使用，人工费、油费、维修费及管理费用综合考虑到报价中，不单独计取。  （3）防尘网由甲方提供，承包人安排人员进行覆盖、回收、现场转移等，人工费综合考虑到报价中，不单独计取；
3.甲方不提供水电接驳口及临时冲洗设施，由承包人自行考虑自备发电机进行施工，相关费用由承包人综合考虑在报价中；承包人需自备水车进行施工和养护，费用按清单计算；
4.报价前自行对现场进行踏勘；
5.甲供材料发包人负责运输至项目大门或红线内，承包人负责下车及场内二次、多次转运，承包人结合现场踏勘情况及自身企业实力，综合考虑并纳入报价，不再另行计取；
</t>
    </r>
    <r>
      <rPr>
        <sz val="11"/>
        <rFont val="宋体"/>
        <charset val="134"/>
        <scheme val="minor"/>
      </rPr>
      <t>6.钢筋加工场地由发包人指定，场地硬化及围挡由发包人负责，其余均由承包人负责，相关费用承包人自行考虑在报价中。</t>
    </r>
    <r>
      <rPr>
        <sz val="11"/>
        <color theme="1"/>
        <rFont val="宋体"/>
        <charset val="134"/>
        <scheme val="minor"/>
      </rPr>
      <t xml:space="preserve">
7.地被植物结算时，需对设计种植密度、现场实际种植密度及实际供货数量进行对比核算；超出合同约定损耗部分的甲供苗木费用，由承包人自行承担。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</si>
</sst>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宋体"/>
      <charset val="134"/>
      <scheme val="minor"/>
    </font>
    <font>
      <b/>
      <sz val="16"/>
      <color theme="1"/>
      <name val="宋体"/>
      <charset val="134"/>
    </font>
    <font>
      <sz val="10"/>
      <color theme="1"/>
      <name val="宋体"/>
      <charset val="134"/>
    </font>
    <font>
      <b/>
      <sz val="10"/>
      <color theme="1"/>
      <name val="宋体"/>
      <charset val="134"/>
      <scheme val="minor"/>
    </font>
    <font>
      <sz val="12"/>
      <color theme="1"/>
      <name val="宋体"/>
      <charset val="134"/>
    </font>
    <font>
      <sz val="10"/>
      <color theme="1"/>
      <name val="宋体"/>
      <charset val="134"/>
      <scheme val="min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176" fontId="0"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0" fillId="0" borderId="0" xfId="0" applyFont="1" applyFill="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Fill="1">
      <alignment vertical="center"/>
    </xf>
    <xf numFmtId="0" fontId="6" fillId="0" borderId="1" xfId="0" applyFont="1" applyFill="1" applyBorder="1" applyAlignment="1">
      <alignment vertical="center" wrapText="1"/>
    </xf>
    <xf numFmtId="0" fontId="0" fillId="0" borderId="1" xfId="0" applyFill="1" applyBorder="1">
      <alignment vertical="center"/>
    </xf>
    <xf numFmtId="0" fontId="1"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0"/>
  <sheetViews>
    <sheetView tabSelected="1" topLeftCell="A8" workbookViewId="0">
      <selection activeCell="C10" sqref="C10"/>
    </sheetView>
  </sheetViews>
  <sheetFormatPr defaultColWidth="9" defaultRowHeight="13.5"/>
  <cols>
    <col min="1" max="1" width="11.5" customWidth="1"/>
    <col min="2" max="2" width="17.125" customWidth="1"/>
    <col min="3" max="3" width="70.6916666666667" customWidth="1"/>
    <col min="4" max="4" width="4.625" customWidth="1"/>
    <col min="5" max="5" width="9.25"/>
    <col min="7" max="7" width="14.625" customWidth="1"/>
    <col min="8" max="8" width="8.375" style="2" customWidth="1"/>
    <col min="9" max="9" width="12" style="2" customWidth="1"/>
    <col min="10" max="10" width="17" customWidth="1"/>
    <col min="11" max="11" width="11.2333333333333"/>
    <col min="13" max="13" width="9.375"/>
  </cols>
  <sheetData>
    <row r="1" ht="20.25" spans="1:10">
      <c r="A1" s="3" t="s">
        <v>0</v>
      </c>
      <c r="B1" s="3"/>
      <c r="C1" s="3"/>
      <c r="D1" s="3"/>
      <c r="E1" s="3"/>
      <c r="F1" s="3"/>
      <c r="G1" s="3"/>
      <c r="H1" s="3"/>
      <c r="I1" s="3"/>
      <c r="J1" s="3"/>
    </row>
    <row r="2" spans="1:10">
      <c r="A2" s="4" t="s">
        <v>1</v>
      </c>
      <c r="B2" s="5" t="s">
        <v>2</v>
      </c>
      <c r="C2" s="4" t="s">
        <v>3</v>
      </c>
      <c r="D2" s="4" t="s">
        <v>4</v>
      </c>
      <c r="E2" s="6" t="s">
        <v>5</v>
      </c>
      <c r="F2" s="7" t="s">
        <v>6</v>
      </c>
      <c r="G2" s="7"/>
      <c r="H2" s="7" t="s">
        <v>6</v>
      </c>
      <c r="I2" s="7"/>
      <c r="J2" s="21" t="s">
        <v>7</v>
      </c>
    </row>
    <row r="3" ht="24" spans="1:10">
      <c r="A3" s="4"/>
      <c r="B3" s="5"/>
      <c r="C3" s="4"/>
      <c r="D3" s="4"/>
      <c r="E3" s="8"/>
      <c r="F3" s="9" t="s">
        <v>8</v>
      </c>
      <c r="G3" s="10" t="s">
        <v>9</v>
      </c>
      <c r="H3" s="10" t="s">
        <v>10</v>
      </c>
      <c r="I3" s="10" t="s">
        <v>9</v>
      </c>
      <c r="J3" s="21"/>
    </row>
    <row r="4" spans="1:10">
      <c r="A4" s="11" t="s">
        <v>11</v>
      </c>
      <c r="B4" s="5"/>
      <c r="C4" s="4"/>
      <c r="D4" s="4"/>
      <c r="E4" s="5"/>
      <c r="F4" s="5"/>
      <c r="G4" s="5"/>
      <c r="H4" s="12"/>
      <c r="I4" s="12"/>
      <c r="J4" s="22"/>
    </row>
    <row r="5" ht="84" spans="1:10">
      <c r="A5" s="4">
        <v>1</v>
      </c>
      <c r="B5" s="5" t="s">
        <v>12</v>
      </c>
      <c r="C5" s="13" t="s">
        <v>13</v>
      </c>
      <c r="D5" s="4" t="s">
        <v>14</v>
      </c>
      <c r="E5" s="6">
        <f>3675*0.5</f>
        <v>1837.5</v>
      </c>
      <c r="F5" s="6">
        <v>18</v>
      </c>
      <c r="G5" s="6">
        <f>F5*E5</f>
        <v>33075</v>
      </c>
      <c r="H5" s="12"/>
      <c r="I5" s="12"/>
      <c r="J5" s="22"/>
    </row>
    <row r="6" ht="48" spans="1:11">
      <c r="A6" s="4">
        <v>2</v>
      </c>
      <c r="B6" s="5" t="s">
        <v>15</v>
      </c>
      <c r="C6" s="13" t="s">
        <v>16</v>
      </c>
      <c r="D6" s="4" t="s">
        <v>17</v>
      </c>
      <c r="E6" s="6">
        <v>3675</v>
      </c>
      <c r="F6" s="6">
        <v>3</v>
      </c>
      <c r="G6" s="6">
        <f>F6*E6</f>
        <v>11025</v>
      </c>
      <c r="H6" s="12"/>
      <c r="I6" s="12"/>
      <c r="J6" s="22"/>
      <c r="K6" s="23"/>
    </row>
    <row r="7" spans="1:10">
      <c r="A7" s="11" t="s">
        <v>18</v>
      </c>
      <c r="B7" s="5"/>
      <c r="C7" s="13"/>
      <c r="D7" s="6"/>
      <c r="E7" s="6"/>
      <c r="F7" s="14"/>
      <c r="G7" s="6"/>
      <c r="H7" s="12"/>
      <c r="I7" s="12"/>
      <c r="J7" s="22"/>
    </row>
    <row r="8" ht="110" customHeight="1" spans="1:10">
      <c r="A8" s="4">
        <v>3</v>
      </c>
      <c r="B8" s="5" t="s">
        <v>19</v>
      </c>
      <c r="C8" s="13" t="s">
        <v>20</v>
      </c>
      <c r="D8" s="6" t="s">
        <v>17</v>
      </c>
      <c r="E8" s="6">
        <f>2287.9+10637.4</f>
        <v>12925.3</v>
      </c>
      <c r="F8" s="14">
        <v>8</v>
      </c>
      <c r="G8" s="6">
        <f t="shared" ref="G8:G13" si="0">F8*E8</f>
        <v>103402.4</v>
      </c>
      <c r="H8" s="12"/>
      <c r="I8" s="12"/>
      <c r="J8" s="22"/>
    </row>
    <row r="9" ht="18" customHeight="1" spans="1:10">
      <c r="A9" s="11" t="s">
        <v>21</v>
      </c>
      <c r="B9" s="5"/>
      <c r="C9" s="13"/>
      <c r="D9" s="6"/>
      <c r="E9" s="6"/>
      <c r="F9" s="14"/>
      <c r="G9" s="6"/>
      <c r="H9" s="12"/>
      <c r="I9" s="12"/>
      <c r="J9" s="22"/>
    </row>
    <row r="10" ht="312" spans="1:10">
      <c r="A10" s="4">
        <v>4</v>
      </c>
      <c r="B10" s="5" t="s">
        <v>22</v>
      </c>
      <c r="C10" s="13" t="s">
        <v>23</v>
      </c>
      <c r="D10" s="6" t="s">
        <v>17</v>
      </c>
      <c r="E10" s="6">
        <v>47200.6</v>
      </c>
      <c r="F10" s="14">
        <v>30</v>
      </c>
      <c r="G10" s="6">
        <f t="shared" si="0"/>
        <v>1416018</v>
      </c>
      <c r="H10" s="12"/>
      <c r="I10" s="12"/>
      <c r="J10" s="22" t="s">
        <v>24</v>
      </c>
    </row>
    <row r="11" spans="1:10">
      <c r="A11" s="11" t="s">
        <v>25</v>
      </c>
      <c r="B11" s="5"/>
      <c r="C11" s="13"/>
      <c r="D11" s="6"/>
      <c r="E11" s="6"/>
      <c r="F11" s="14"/>
      <c r="G11" s="6"/>
      <c r="H11" s="12"/>
      <c r="I11" s="12"/>
      <c r="J11" s="22"/>
    </row>
    <row r="12" ht="156" spans="1:10">
      <c r="A12" s="4">
        <v>5</v>
      </c>
      <c r="B12" s="5" t="s">
        <v>26</v>
      </c>
      <c r="C12" s="13" t="s">
        <v>27</v>
      </c>
      <c r="D12" s="6" t="s">
        <v>28</v>
      </c>
      <c r="E12" s="6">
        <v>106</v>
      </c>
      <c r="F12" s="14">
        <v>145</v>
      </c>
      <c r="G12" s="6">
        <f t="shared" si="0"/>
        <v>15370</v>
      </c>
      <c r="H12" s="12"/>
      <c r="I12" s="12"/>
      <c r="J12" s="22" t="s">
        <v>29</v>
      </c>
    </row>
    <row r="13" ht="156" spans="1:10">
      <c r="A13" s="4">
        <v>6</v>
      </c>
      <c r="B13" s="5" t="s">
        <v>30</v>
      </c>
      <c r="C13" s="13" t="s">
        <v>31</v>
      </c>
      <c r="D13" s="6" t="s">
        <v>28</v>
      </c>
      <c r="E13" s="6">
        <v>47</v>
      </c>
      <c r="F13" s="14">
        <v>210</v>
      </c>
      <c r="G13" s="6">
        <f t="shared" si="0"/>
        <v>9870</v>
      </c>
      <c r="H13" s="12"/>
      <c r="I13" s="12"/>
      <c r="J13" s="22" t="s">
        <v>29</v>
      </c>
    </row>
    <row r="14" spans="1:10">
      <c r="A14" s="11" t="s">
        <v>32</v>
      </c>
      <c r="B14" s="5"/>
      <c r="C14" s="13"/>
      <c r="D14" s="6"/>
      <c r="E14" s="6"/>
      <c r="F14" s="14"/>
      <c r="G14" s="6"/>
      <c r="H14" s="12"/>
      <c r="I14" s="12"/>
      <c r="J14" s="22"/>
    </row>
    <row r="15" ht="132" spans="1:10">
      <c r="A15" s="4">
        <v>7</v>
      </c>
      <c r="B15" s="5" t="s">
        <v>33</v>
      </c>
      <c r="C15" s="13" t="s">
        <v>34</v>
      </c>
      <c r="D15" s="6" t="s">
        <v>17</v>
      </c>
      <c r="E15" s="6">
        <v>134</v>
      </c>
      <c r="F15" s="14">
        <v>20</v>
      </c>
      <c r="G15" s="6">
        <f>F15*E15</f>
        <v>2680</v>
      </c>
      <c r="H15" s="12"/>
      <c r="I15" s="12"/>
      <c r="J15" s="22" t="s">
        <v>35</v>
      </c>
    </row>
    <row r="16" ht="132" spans="1:10">
      <c r="A16" s="4">
        <v>8</v>
      </c>
      <c r="B16" s="5" t="s">
        <v>36</v>
      </c>
      <c r="C16" s="13" t="s">
        <v>37</v>
      </c>
      <c r="D16" s="6" t="s">
        <v>17</v>
      </c>
      <c r="E16" s="6">
        <v>191</v>
      </c>
      <c r="F16" s="14">
        <v>20</v>
      </c>
      <c r="G16" s="6">
        <f t="shared" ref="G16:G25" si="1">F16*E16</f>
        <v>3820</v>
      </c>
      <c r="H16" s="12"/>
      <c r="I16" s="12"/>
      <c r="J16" s="22" t="s">
        <v>35</v>
      </c>
    </row>
    <row r="17" ht="132" spans="1:10">
      <c r="A17" s="4">
        <v>9</v>
      </c>
      <c r="B17" s="5" t="s">
        <v>38</v>
      </c>
      <c r="C17" s="13" t="s">
        <v>39</v>
      </c>
      <c r="D17" s="6" t="s">
        <v>17</v>
      </c>
      <c r="E17" s="6">
        <v>502</v>
      </c>
      <c r="F17" s="14">
        <v>24</v>
      </c>
      <c r="G17" s="6">
        <f t="shared" si="1"/>
        <v>12048</v>
      </c>
      <c r="H17" s="12"/>
      <c r="I17" s="12"/>
      <c r="J17" s="22" t="s">
        <v>35</v>
      </c>
    </row>
    <row r="18" ht="132" spans="1:10">
      <c r="A18" s="4">
        <v>10</v>
      </c>
      <c r="B18" s="5" t="s">
        <v>40</v>
      </c>
      <c r="C18" s="13" t="s">
        <v>41</v>
      </c>
      <c r="D18" s="6" t="s">
        <v>17</v>
      </c>
      <c r="E18" s="6">
        <v>673</v>
      </c>
      <c r="F18" s="14">
        <v>22</v>
      </c>
      <c r="G18" s="6">
        <f t="shared" si="1"/>
        <v>14806</v>
      </c>
      <c r="H18" s="12"/>
      <c r="I18" s="12"/>
      <c r="J18" s="22" t="s">
        <v>35</v>
      </c>
    </row>
    <row r="19" ht="132" spans="1:10">
      <c r="A19" s="4">
        <v>11</v>
      </c>
      <c r="B19" s="5" t="s">
        <v>42</v>
      </c>
      <c r="C19" s="13" t="s">
        <v>43</v>
      </c>
      <c r="D19" s="6" t="s">
        <v>17</v>
      </c>
      <c r="E19" s="6">
        <v>94</v>
      </c>
      <c r="F19" s="14">
        <v>20</v>
      </c>
      <c r="G19" s="6">
        <f t="shared" si="1"/>
        <v>1880</v>
      </c>
      <c r="H19" s="12"/>
      <c r="I19" s="12"/>
      <c r="J19" s="22" t="s">
        <v>35</v>
      </c>
    </row>
    <row r="20" ht="132" spans="1:10">
      <c r="A20" s="4">
        <v>12</v>
      </c>
      <c r="B20" s="5" t="s">
        <v>44</v>
      </c>
      <c r="C20" s="13" t="s">
        <v>45</v>
      </c>
      <c r="D20" s="6" t="s">
        <v>17</v>
      </c>
      <c r="E20" s="6">
        <v>203</v>
      </c>
      <c r="F20" s="14">
        <v>22</v>
      </c>
      <c r="G20" s="6">
        <f t="shared" si="1"/>
        <v>4466</v>
      </c>
      <c r="H20" s="12"/>
      <c r="I20" s="12"/>
      <c r="J20" s="22" t="s">
        <v>35</v>
      </c>
    </row>
    <row r="21" ht="132" spans="1:10">
      <c r="A21" s="4">
        <v>13</v>
      </c>
      <c r="B21" s="5" t="s">
        <v>46</v>
      </c>
      <c r="C21" s="13" t="s">
        <v>47</v>
      </c>
      <c r="D21" s="6" t="s">
        <v>17</v>
      </c>
      <c r="E21" s="6">
        <v>404</v>
      </c>
      <c r="F21" s="14">
        <v>14</v>
      </c>
      <c r="G21" s="6">
        <f t="shared" si="1"/>
        <v>5656</v>
      </c>
      <c r="H21" s="12"/>
      <c r="I21" s="12"/>
      <c r="J21" s="22" t="s">
        <v>35</v>
      </c>
    </row>
    <row r="22" ht="132" spans="1:10">
      <c r="A22" s="4">
        <v>14</v>
      </c>
      <c r="B22" s="5" t="s">
        <v>48</v>
      </c>
      <c r="C22" s="13" t="s">
        <v>49</v>
      </c>
      <c r="D22" s="6" t="s">
        <v>17</v>
      </c>
      <c r="E22" s="6">
        <v>753</v>
      </c>
      <c r="F22" s="14">
        <v>22</v>
      </c>
      <c r="G22" s="6">
        <f t="shared" si="1"/>
        <v>16566</v>
      </c>
      <c r="H22" s="12"/>
      <c r="I22" s="12"/>
      <c r="J22" s="22" t="s">
        <v>35</v>
      </c>
    </row>
    <row r="23" ht="132" spans="1:10">
      <c r="A23" s="4">
        <v>15</v>
      </c>
      <c r="B23" s="5" t="s">
        <v>50</v>
      </c>
      <c r="C23" s="13" t="s">
        <v>51</v>
      </c>
      <c r="D23" s="6" t="s">
        <v>17</v>
      </c>
      <c r="E23" s="6">
        <v>173</v>
      </c>
      <c r="F23" s="14">
        <v>20</v>
      </c>
      <c r="G23" s="6">
        <f t="shared" si="1"/>
        <v>3460</v>
      </c>
      <c r="H23" s="12"/>
      <c r="I23" s="12"/>
      <c r="J23" s="22" t="s">
        <v>35</v>
      </c>
    </row>
    <row r="24" ht="132" spans="1:10">
      <c r="A24" s="4">
        <v>16</v>
      </c>
      <c r="B24" s="5" t="s">
        <v>52</v>
      </c>
      <c r="C24" s="13" t="s">
        <v>53</v>
      </c>
      <c r="D24" s="6" t="s">
        <v>17</v>
      </c>
      <c r="E24" s="6">
        <v>497</v>
      </c>
      <c r="F24" s="14">
        <v>18</v>
      </c>
      <c r="G24" s="6">
        <f t="shared" si="1"/>
        <v>8946</v>
      </c>
      <c r="H24" s="12"/>
      <c r="I24" s="12"/>
      <c r="J24" s="22" t="s">
        <v>35</v>
      </c>
    </row>
    <row r="25" ht="132" spans="1:10">
      <c r="A25" s="4">
        <v>17</v>
      </c>
      <c r="B25" s="5" t="s">
        <v>54</v>
      </c>
      <c r="C25" s="13" t="s">
        <v>55</v>
      </c>
      <c r="D25" s="6" t="s">
        <v>17</v>
      </c>
      <c r="E25" s="6">
        <v>51</v>
      </c>
      <c r="F25" s="14">
        <v>20</v>
      </c>
      <c r="G25" s="6">
        <f t="shared" si="1"/>
        <v>1020</v>
      </c>
      <c r="H25" s="12"/>
      <c r="I25" s="12"/>
      <c r="J25" s="22" t="s">
        <v>35</v>
      </c>
    </row>
    <row r="26" customFormat="1" spans="1:10">
      <c r="A26" s="4" t="s">
        <v>56</v>
      </c>
      <c r="B26" s="5"/>
      <c r="C26" s="13"/>
      <c r="D26" s="6"/>
      <c r="E26" s="6"/>
      <c r="F26" s="14"/>
      <c r="G26" s="6"/>
      <c r="H26" s="12"/>
      <c r="I26" s="12"/>
      <c r="J26" s="22"/>
    </row>
    <row r="27" customFormat="1" ht="84" customHeight="1" spans="1:11">
      <c r="A27" s="4">
        <v>18</v>
      </c>
      <c r="B27" s="5" t="s">
        <v>57</v>
      </c>
      <c r="C27" s="13" t="s">
        <v>58</v>
      </c>
      <c r="D27" s="6" t="s">
        <v>59</v>
      </c>
      <c r="E27" s="6">
        <v>1</v>
      </c>
      <c r="F27" s="14">
        <v>60000</v>
      </c>
      <c r="G27" s="6">
        <f>F27*E27</f>
        <v>60000</v>
      </c>
      <c r="H27" s="12"/>
      <c r="I27" s="12"/>
      <c r="J27" s="24" t="s">
        <v>60</v>
      </c>
      <c r="K27" s="23"/>
    </row>
    <row r="28" customFormat="1" ht="156" spans="1:11">
      <c r="A28" s="4">
        <v>19</v>
      </c>
      <c r="B28" s="5" t="s">
        <v>61</v>
      </c>
      <c r="C28" s="13" t="s">
        <v>62</v>
      </c>
      <c r="D28" s="6" t="s">
        <v>17</v>
      </c>
      <c r="E28" s="6">
        <v>47200.6</v>
      </c>
      <c r="F28" s="14">
        <v>20</v>
      </c>
      <c r="G28" s="6">
        <f>F28*E28</f>
        <v>944012</v>
      </c>
      <c r="H28" s="12"/>
      <c r="I28" s="12"/>
      <c r="J28" s="25" t="str">
        <f>_xlfn.DISPIMG("ID_49A27688E465493E8CA03ECF8EF2C487",1)</f>
        <v>=DISPIMG("ID_49A27688E465493E8CA03ECF8EF2C487",1)</v>
      </c>
      <c r="K28" s="23" t="str">
        <f>_xlfn.DISPIMG("ID_8984D3794C99434988BEA4DB9A9E2C1F",1)</f>
        <v>=DISPIMG("ID_8984D3794C99434988BEA4DB9A9E2C1F",1)</v>
      </c>
    </row>
    <row r="29" s="1" customFormat="1" ht="35" customHeight="1" spans="1:10">
      <c r="A29" s="15" t="s">
        <v>63</v>
      </c>
      <c r="B29" s="16"/>
      <c r="C29" s="15"/>
      <c r="D29" s="15"/>
      <c r="E29" s="15"/>
      <c r="F29" s="17"/>
      <c r="G29" s="18">
        <f>SUM(G5:G28)</f>
        <v>2668120.4</v>
      </c>
      <c r="H29" s="19"/>
      <c r="I29" s="18">
        <f>SUM(I5:I28)</f>
        <v>0</v>
      </c>
      <c r="J29" s="26"/>
    </row>
    <row r="30" ht="167" customHeight="1" spans="1:10">
      <c r="A30" s="20" t="s">
        <v>64</v>
      </c>
      <c r="B30" s="20"/>
      <c r="C30" s="20"/>
      <c r="D30" s="20"/>
      <c r="E30" s="20"/>
      <c r="F30" s="20"/>
      <c r="G30" s="20"/>
      <c r="H30" s="20"/>
      <c r="I30" s="20"/>
      <c r="J30" s="20"/>
    </row>
  </sheetData>
  <mergeCells count="11">
    <mergeCell ref="A1:J1"/>
    <mergeCell ref="F2:G2"/>
    <mergeCell ref="H2:I2"/>
    <mergeCell ref="A29:D29"/>
    <mergeCell ref="A30:J30"/>
    <mergeCell ref="A2:A3"/>
    <mergeCell ref="B2:B3"/>
    <mergeCell ref="C2:C3"/>
    <mergeCell ref="D2:D3"/>
    <mergeCell ref="E2:E3"/>
    <mergeCell ref="J2:J3"/>
  </mergeCells>
  <pageMargins left="0.511805555555556" right="0.629861111111111" top="1" bottom="0.786805555555556"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护坡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王U欢</cp:lastModifiedBy>
  <dcterms:created xsi:type="dcterms:W3CDTF">2025-11-11T06:37:00Z</dcterms:created>
  <dcterms:modified xsi:type="dcterms:W3CDTF">2026-05-11T06:29:15Z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AAEEE23D50924B5896ED898E183D26CD_13</vt:lpwstr>
  </property>
  <property fmtid="{D5CDD505-2E9C-101B-9397-08002B2CF9AE}" pid="3" name="KSOProductBuildVer">
    <vt:lpwstr>2052-12.1.0.18372</vt:lpwstr>
  </property>
  <property fmtid="{D5CDD505-2E9C-101B-9397-08002B2CF9AE}" pid="4" name="KSOReadingLayout">
    <vt:bool>true</vt:bool>
  </property>
  <property fmtid="{D5CDD505-2E9C-101B-9397-08002B2CF9AE}" pid="5" name="CalculationRule">
    <vt:i4>0</vt:i4>
  </property>
</Properties>
</file>